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is-0ish01\ir\20_その他（HP関連、一連の件、リエゾン等）\webデータ\★2021Q4\"/>
    </mc:Choice>
  </mc:AlternateContent>
  <xr:revisionPtr revIDLastSave="0" documentId="13_ncr:1_{D76ABBBF-94C8-4E69-97B2-B3FD88ECF9F3}" xr6:coauthVersionLast="45" xr6:coauthVersionMax="45" xr10:uidLastSave="{00000000-0000-0000-0000-000000000000}"/>
  <bookViews>
    <workbookView xWindow="-120" yWindow="-120" windowWidth="20730" windowHeight="11160" tabRatio="415" xr2:uid="{00000000-000D-0000-FFFF-FFFF00000000}"/>
  </bookViews>
  <sheets>
    <sheet name="分野別売上高(四半期 )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H55" i="10" l="1"/>
  <c r="BH41" i="10" l="1"/>
  <c r="BG41" i="10"/>
  <c r="BF41" i="10"/>
  <c r="BE41" i="10"/>
  <c r="BD41" i="10"/>
  <c r="BH38" i="10"/>
  <c r="BG38" i="10"/>
  <c r="BF38" i="10"/>
  <c r="BE38" i="10"/>
  <c r="BH18" i="10"/>
  <c r="BG18" i="10"/>
  <c r="BF18" i="10"/>
  <c r="BE18" i="10"/>
  <c r="BH17" i="10"/>
  <c r="BG17" i="10"/>
  <c r="BF17" i="10"/>
  <c r="BE17" i="10"/>
  <c r="BH16" i="10"/>
  <c r="BG16" i="10"/>
  <c r="BF16" i="10"/>
  <c r="BE16" i="10"/>
  <c r="BD18" i="10"/>
  <c r="BD17" i="10"/>
  <c r="BD16" i="10"/>
  <c r="AX55" i="10"/>
  <c r="AY16" i="10"/>
  <c r="AX57" i="10"/>
  <c r="AX41" i="10"/>
  <c r="AX38" i="10"/>
  <c r="AX18" i="10"/>
  <c r="AX17" i="10"/>
  <c r="AX16" i="10"/>
  <c r="BF47" i="10"/>
  <c r="BE47" i="10"/>
  <c r="BD47" i="10"/>
  <c r="BF44" i="10"/>
  <c r="BE44" i="10"/>
  <c r="BD44" i="10"/>
  <c r="BF51" i="10"/>
  <c r="BF57" i="10" s="1"/>
  <c r="BE51" i="10"/>
  <c r="BE57" i="10" s="1"/>
  <c r="BD51" i="10"/>
  <c r="BD57" i="10" s="1"/>
  <c r="BF49" i="10"/>
  <c r="BF55" i="10" s="1"/>
  <c r="BE49" i="10"/>
  <c r="BE55" i="10" s="1"/>
  <c r="BD49" i="10"/>
  <c r="BD55" i="10" s="1"/>
  <c r="BD38" i="10"/>
  <c r="BH57" i="10"/>
  <c r="BG57" i="10"/>
  <c r="BG55" i="10"/>
  <c r="BC47" i="10"/>
  <c r="BB47" i="10"/>
  <c r="BA47" i="10"/>
  <c r="AZ47" i="10"/>
  <c r="AY47" i="10"/>
  <c r="BC44" i="10"/>
  <c r="BB44" i="10"/>
  <c r="BA44" i="10"/>
  <c r="AZ44" i="10"/>
  <c r="AY44" i="10"/>
  <c r="BC51" i="10"/>
  <c r="BC57" i="10" s="1"/>
  <c r="BB51" i="10"/>
  <c r="BB57" i="10" s="1"/>
  <c r="BA51" i="10"/>
  <c r="BA57" i="10" s="1"/>
  <c r="AZ51" i="10"/>
  <c r="AZ57" i="10" s="1"/>
  <c r="AY51" i="10"/>
  <c r="AY57" i="10" s="1"/>
  <c r="BC49" i="10"/>
  <c r="BC55" i="10" s="1"/>
  <c r="BB49" i="10"/>
  <c r="BB55" i="10" s="1"/>
  <c r="BA49" i="10"/>
  <c r="BA55" i="10" s="1"/>
  <c r="AZ49" i="10"/>
  <c r="AZ55" i="10" s="1"/>
  <c r="AY49" i="10"/>
  <c r="AY55" i="10" s="1"/>
  <c r="BC41" i="10"/>
  <c r="BB41" i="10"/>
  <c r="BA41" i="10"/>
  <c r="AZ41" i="10"/>
  <c r="AY41" i="10"/>
  <c r="BC38" i="10"/>
  <c r="BB38" i="10"/>
  <c r="BA38" i="10"/>
  <c r="AZ38" i="10"/>
  <c r="AY38" i="10"/>
  <c r="BC18" i="10"/>
  <c r="BB18" i="10"/>
  <c r="BA18" i="10"/>
  <c r="AZ18" i="10"/>
  <c r="BC17" i="10"/>
  <c r="BB17" i="10"/>
  <c r="BA17" i="10"/>
  <c r="AZ17" i="10"/>
  <c r="BC16" i="10"/>
  <c r="BB16" i="10"/>
  <c r="BA16" i="10"/>
  <c r="AZ16" i="10"/>
  <c r="AY18" i="10"/>
  <c r="AY17" i="10"/>
  <c r="AW18" i="10"/>
  <c r="AV18" i="10"/>
  <c r="AU18" i="10"/>
  <c r="AT18" i="10"/>
  <c r="AS18" i="10"/>
  <c r="AW17" i="10"/>
  <c r="AV17" i="10"/>
  <c r="AU17" i="10"/>
  <c r="AT17" i="10"/>
  <c r="AS17" i="10"/>
  <c r="AW16" i="10"/>
  <c r="AV16" i="10"/>
  <c r="AU16" i="10"/>
  <c r="AT16" i="10"/>
  <c r="AS16" i="10"/>
  <c r="AR18" i="10"/>
  <c r="AR17" i="10"/>
  <c r="AR16" i="10"/>
  <c r="AQ18" i="10"/>
  <c r="AQ17" i="10"/>
  <c r="AQ16" i="10"/>
  <c r="AP18" i="10"/>
  <c r="AP17" i="10"/>
  <c r="AP16" i="10"/>
  <c r="AO18" i="10"/>
  <c r="AO17" i="10"/>
  <c r="AO16" i="10"/>
  <c r="AN18" i="10"/>
  <c r="AN17" i="10"/>
  <c r="AN16" i="10"/>
  <c r="H17" i="10"/>
  <c r="G17" i="10"/>
  <c r="H16" i="10"/>
  <c r="G16" i="10"/>
  <c r="E17" i="10"/>
  <c r="F17" i="10"/>
  <c r="F16" i="10"/>
  <c r="E16" i="10"/>
  <c r="I23" i="10"/>
  <c r="I22" i="10"/>
  <c r="H24" i="10"/>
  <c r="G24" i="10"/>
  <c r="F24" i="10"/>
  <c r="E24" i="10"/>
  <c r="I20" i="10"/>
  <c r="I19" i="10"/>
  <c r="H21" i="10"/>
  <c r="G21" i="10"/>
  <c r="F21" i="10"/>
  <c r="E21" i="10"/>
  <c r="Q33" i="10"/>
  <c r="Q32" i="10"/>
  <c r="Q31" i="10"/>
  <c r="BG56" i="10" l="1"/>
  <c r="I16" i="10"/>
  <c r="I25" i="10" s="1"/>
  <c r="BD50" i="10"/>
  <c r="BD56" i="10" s="1"/>
  <c r="AZ50" i="10"/>
  <c r="AZ56" i="10" s="1"/>
  <c r="I24" i="10"/>
  <c r="AX56" i="10"/>
  <c r="BB50" i="10"/>
  <c r="BB56" i="10" s="1"/>
  <c r="E18" i="10"/>
  <c r="I21" i="10"/>
  <c r="I18" i="10" s="1"/>
  <c r="I27" i="10" s="1"/>
  <c r="F18" i="10"/>
  <c r="BA50" i="10"/>
  <c r="BA56" i="10" s="1"/>
  <c r="BF50" i="10"/>
  <c r="BF56" i="10" s="1"/>
  <c r="BC50" i="10"/>
  <c r="BC56" i="10" s="1"/>
  <c r="G18" i="10"/>
  <c r="BE50" i="10"/>
  <c r="BE56" i="10" s="1"/>
  <c r="I17" i="10"/>
  <c r="I26" i="10" s="1"/>
  <c r="H18" i="10"/>
  <c r="AY50" i="10"/>
  <c r="AY56" i="10" s="1"/>
  <c r="BH56" i="10"/>
</calcChain>
</file>

<file path=xl/sharedStrings.xml><?xml version="1.0" encoding="utf-8"?>
<sst xmlns="http://schemas.openxmlformats.org/spreadsheetml/2006/main" count="721" uniqueCount="90">
  <si>
    <r>
      <t xml:space="preserve">2Q
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7-9</t>
    </r>
    <r>
      <rPr>
        <sz val="11"/>
        <rFont val="ＭＳ Ｐゴシック"/>
        <family val="3"/>
        <charset val="128"/>
      </rPr>
      <t>月）</t>
    </r>
    <phoneticPr fontId="2"/>
  </si>
  <si>
    <t>Domestic</t>
    <phoneticPr fontId="2"/>
  </si>
  <si>
    <t>Overseas</t>
    <phoneticPr fontId="2"/>
  </si>
  <si>
    <t>Total</t>
    <phoneticPr fontId="2"/>
  </si>
  <si>
    <r>
      <t>(</t>
    </r>
    <r>
      <rPr>
        <sz val="11"/>
        <color indexed="8"/>
        <rFont val="ＭＳ Ｐゴシック"/>
        <family val="3"/>
        <charset val="128"/>
      </rPr>
      <t>単位：百万円</t>
    </r>
    <r>
      <rPr>
        <sz val="11"/>
        <color indexed="8"/>
        <rFont val="Arial"/>
        <family val="2"/>
      </rPr>
      <t>)</t>
    </r>
    <rPh sb="1" eb="3">
      <t>タンイ</t>
    </rPh>
    <rPh sb="4" eb="7">
      <t>ヒャクマンエン</t>
    </rPh>
    <phoneticPr fontId="2"/>
  </si>
  <si>
    <r>
      <rPr>
        <sz val="12"/>
        <rFont val="ＭＳ Ｐゴシック"/>
        <family val="3"/>
        <charset val="128"/>
      </rPr>
      <t>－</t>
    </r>
    <phoneticPr fontId="2"/>
  </si>
  <si>
    <r>
      <rPr>
        <sz val="11"/>
        <rFont val="ＭＳ Ｐゴシック"/>
        <family val="3"/>
        <charset val="128"/>
      </rPr>
      <t>国内</t>
    </r>
    <rPh sb="0" eb="2">
      <t>コクナイ</t>
    </rPh>
    <phoneticPr fontId="2"/>
  </si>
  <si>
    <r>
      <rPr>
        <sz val="11"/>
        <rFont val="ＭＳ Ｐゴシック"/>
        <family val="3"/>
        <charset val="128"/>
      </rPr>
      <t>海外</t>
    </r>
    <rPh sb="0" eb="2">
      <t>カイガイ</t>
    </rPh>
    <phoneticPr fontId="2"/>
  </si>
  <si>
    <r>
      <rPr>
        <sz val="11"/>
        <rFont val="ＭＳ Ｐゴシック"/>
        <family val="3"/>
        <charset val="128"/>
      </rPr>
      <t>合計</t>
    </r>
    <rPh sb="0" eb="2">
      <t>ゴウケイ</t>
    </rPh>
    <phoneticPr fontId="2"/>
  </si>
  <si>
    <r>
      <t>1Q
(4-6</t>
    </r>
    <r>
      <rPr>
        <sz val="11"/>
        <rFont val="ＭＳ Ｐゴシック"/>
        <family val="3"/>
        <charset val="128"/>
      </rPr>
      <t>月）</t>
    </r>
    <phoneticPr fontId="2"/>
  </si>
  <si>
    <r>
      <rPr>
        <sz val="11"/>
        <rFont val="ＭＳ Ｐゴシック"/>
        <family val="3"/>
        <charset val="128"/>
      </rPr>
      <t xml:space="preserve">医療事業計
</t>
    </r>
    <r>
      <rPr>
        <sz val="11"/>
        <color indexed="12"/>
        <rFont val="Arial"/>
        <family val="2"/>
      </rPr>
      <t>Medical / Total</t>
    </r>
    <rPh sb="0" eb="2">
      <t>イリョウ</t>
    </rPh>
    <rPh sb="2" eb="4">
      <t>ジギョウ</t>
    </rPh>
    <rPh sb="4" eb="5">
      <t>ケイ</t>
    </rPh>
    <phoneticPr fontId="2"/>
  </si>
  <si>
    <r>
      <rPr>
        <sz val="11"/>
        <rFont val="ＭＳ Ｐゴシック"/>
        <family val="3"/>
        <charset val="128"/>
      </rPr>
      <t xml:space="preserve">ライフサイエンス
</t>
    </r>
    <r>
      <rPr>
        <sz val="11"/>
        <color indexed="12"/>
        <rFont val="Arial"/>
        <family val="2"/>
      </rPr>
      <t>Life Science</t>
    </r>
    <phoneticPr fontId="2"/>
  </si>
  <si>
    <r>
      <rPr>
        <sz val="11"/>
        <rFont val="ＭＳ Ｐゴシック"/>
        <family val="3"/>
        <charset val="128"/>
      </rPr>
      <t xml:space="preserve">合計
</t>
    </r>
    <r>
      <rPr>
        <sz val="11"/>
        <color indexed="12"/>
        <rFont val="Arial"/>
        <family val="2"/>
      </rPr>
      <t>Total</t>
    </r>
    <rPh sb="0" eb="2">
      <t>ゴウケイ</t>
    </rPh>
    <phoneticPr fontId="2"/>
  </si>
  <si>
    <r>
      <t xml:space="preserve">3Q
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10-12</t>
    </r>
    <r>
      <rPr>
        <sz val="11"/>
        <rFont val="ＭＳ Ｐゴシック"/>
        <family val="3"/>
        <charset val="128"/>
      </rPr>
      <t>月）</t>
    </r>
    <rPh sb="9" eb="10">
      <t>ガツ</t>
    </rPh>
    <phoneticPr fontId="2"/>
  </si>
  <si>
    <r>
      <t xml:space="preserve">4Q
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1-3</t>
    </r>
    <r>
      <rPr>
        <sz val="11"/>
        <rFont val="ＭＳ Ｐゴシック"/>
        <family val="3"/>
        <charset val="128"/>
      </rPr>
      <t>月）</t>
    </r>
    <rPh sb="7" eb="8">
      <t>ガツ</t>
    </rPh>
    <phoneticPr fontId="2"/>
  </si>
  <si>
    <r>
      <t xml:space="preserve">3Q
</t>
    </r>
    <r>
      <rPr>
        <sz val="11"/>
        <color indexed="8"/>
        <rFont val="ＭＳ Ｐゴシック"/>
        <family val="3"/>
        <charset val="128"/>
      </rPr>
      <t>（</t>
    </r>
    <r>
      <rPr>
        <sz val="11"/>
        <color indexed="8"/>
        <rFont val="Arial"/>
        <family val="2"/>
      </rPr>
      <t>10-12</t>
    </r>
    <r>
      <rPr>
        <sz val="11"/>
        <color indexed="8"/>
        <rFont val="ＭＳ Ｐゴシック"/>
        <family val="3"/>
        <charset val="128"/>
      </rPr>
      <t>月）</t>
    </r>
    <rPh sb="9" eb="10">
      <t>ガツ</t>
    </rPh>
    <phoneticPr fontId="2"/>
  </si>
  <si>
    <r>
      <t xml:space="preserve">4Q
</t>
    </r>
    <r>
      <rPr>
        <sz val="11"/>
        <color indexed="8"/>
        <rFont val="ＭＳ Ｐゴシック"/>
        <family val="3"/>
        <charset val="128"/>
      </rPr>
      <t>（</t>
    </r>
    <r>
      <rPr>
        <sz val="11"/>
        <color indexed="8"/>
        <rFont val="Arial"/>
        <family val="2"/>
      </rPr>
      <t>1-3</t>
    </r>
    <r>
      <rPr>
        <sz val="11"/>
        <color indexed="8"/>
        <rFont val="ＭＳ Ｐゴシック"/>
        <family val="3"/>
        <charset val="128"/>
      </rPr>
      <t>月）</t>
    </r>
    <rPh sb="7" eb="8">
      <t>ガツ</t>
    </rPh>
    <phoneticPr fontId="2"/>
  </si>
  <si>
    <r>
      <t xml:space="preserve">2Q
</t>
    </r>
    <r>
      <rPr>
        <sz val="11"/>
        <color indexed="8"/>
        <rFont val="ＭＳ Ｐゴシック"/>
        <family val="3"/>
        <charset val="128"/>
      </rPr>
      <t>（</t>
    </r>
    <r>
      <rPr>
        <sz val="11"/>
        <color indexed="8"/>
        <rFont val="Arial"/>
        <family val="2"/>
      </rPr>
      <t>7-9</t>
    </r>
    <r>
      <rPr>
        <sz val="11"/>
        <color indexed="8"/>
        <rFont val="ＭＳ Ｐゴシック"/>
        <family val="3"/>
        <charset val="128"/>
      </rPr>
      <t>月）</t>
    </r>
    <phoneticPr fontId="2"/>
  </si>
  <si>
    <r>
      <t>1Q
(4-6</t>
    </r>
    <r>
      <rPr>
        <sz val="11"/>
        <color indexed="8"/>
        <rFont val="ＭＳ Ｐゴシック"/>
        <family val="3"/>
        <charset val="128"/>
      </rPr>
      <t>月）</t>
    </r>
    <phoneticPr fontId="2"/>
  </si>
  <si>
    <r>
      <t>1Q
(4-6</t>
    </r>
    <r>
      <rPr>
        <sz val="11"/>
        <color indexed="8"/>
        <rFont val="ＭＳ Ｐゴシック"/>
        <family val="3"/>
        <charset val="128"/>
      </rPr>
      <t>月）</t>
    </r>
    <phoneticPr fontId="2"/>
  </si>
  <si>
    <t>－</t>
    <phoneticPr fontId="2"/>
  </si>
  <si>
    <r>
      <rPr>
        <sz val="14"/>
        <rFont val="ＭＳ Ｐゴシック"/>
        <family val="3"/>
        <charset val="128"/>
      </rPr>
      <t>－</t>
    </r>
    <phoneticPr fontId="2"/>
  </si>
  <si>
    <r>
      <rPr>
        <sz val="11"/>
        <rFont val="ＭＳ Ｐゴシック"/>
        <family val="3"/>
        <charset val="128"/>
      </rPr>
      <t>項目</t>
    </r>
    <r>
      <rPr>
        <sz val="11"/>
        <color indexed="12"/>
        <rFont val="ＭＳ Ｐゴシック"/>
        <family val="3"/>
        <charset val="128"/>
      </rPr>
      <t xml:space="preserve">
</t>
    </r>
    <r>
      <rPr>
        <sz val="11"/>
        <color indexed="12"/>
        <rFont val="Arial"/>
        <family val="2"/>
      </rPr>
      <t>Item</t>
    </r>
    <rPh sb="0" eb="2">
      <t>コウモク</t>
    </rPh>
    <phoneticPr fontId="2"/>
  </si>
  <si>
    <r>
      <t>2013</t>
    </r>
    <r>
      <rPr>
        <sz val="11"/>
        <color indexed="8"/>
        <rFont val="ＭＳ Ｐゴシック"/>
        <family val="3"/>
        <charset val="128"/>
      </rPr>
      <t>年</t>
    </r>
    <r>
      <rPr>
        <sz val="11"/>
        <color indexed="8"/>
        <rFont val="Arial"/>
        <family val="2"/>
      </rPr>
      <t>3</t>
    </r>
    <r>
      <rPr>
        <sz val="11"/>
        <color indexed="8"/>
        <rFont val="ＭＳ Ｐゴシック"/>
        <family val="3"/>
        <charset val="128"/>
      </rPr>
      <t xml:space="preserve">月期
</t>
    </r>
    <r>
      <rPr>
        <sz val="11"/>
        <color indexed="12"/>
        <rFont val="Arial"/>
        <family val="2"/>
      </rPr>
      <t>FY2013</t>
    </r>
    <rPh sb="4" eb="5">
      <t>ネン</t>
    </rPh>
    <rPh sb="6" eb="7">
      <t>ガツ</t>
    </rPh>
    <rPh sb="7" eb="8">
      <t>キ</t>
    </rPh>
    <phoneticPr fontId="2"/>
  </si>
  <si>
    <r>
      <t>2014</t>
    </r>
    <r>
      <rPr>
        <sz val="11"/>
        <color indexed="8"/>
        <rFont val="ＭＳ Ｐゴシック"/>
        <family val="3"/>
        <charset val="128"/>
      </rPr>
      <t>年</t>
    </r>
    <r>
      <rPr>
        <sz val="11"/>
        <color indexed="8"/>
        <rFont val="Arial"/>
        <family val="2"/>
      </rPr>
      <t>3</t>
    </r>
    <r>
      <rPr>
        <sz val="11"/>
        <color indexed="8"/>
        <rFont val="ＭＳ Ｐゴシック"/>
        <family val="3"/>
        <charset val="128"/>
      </rPr>
      <t xml:space="preserve">月期
</t>
    </r>
    <r>
      <rPr>
        <sz val="11"/>
        <color indexed="12"/>
        <rFont val="Arial"/>
        <family val="2"/>
      </rPr>
      <t>FY2014</t>
    </r>
    <rPh sb="4" eb="5">
      <t>ネン</t>
    </rPh>
    <rPh sb="6" eb="7">
      <t>ガツ</t>
    </rPh>
    <rPh sb="7" eb="8">
      <t>キ</t>
    </rPh>
    <phoneticPr fontId="2"/>
  </si>
  <si>
    <r>
      <rPr>
        <sz val="11"/>
        <color indexed="12"/>
        <rFont val="Arial"/>
        <family val="2"/>
      </rPr>
      <t>FY2013</t>
    </r>
    <r>
      <rPr>
        <sz val="11"/>
        <color indexed="8"/>
        <rFont val="Arial"/>
        <family val="2"/>
      </rPr>
      <t xml:space="preserve">
</t>
    </r>
    <r>
      <rPr>
        <sz val="11"/>
        <color indexed="8"/>
        <rFont val="ＭＳ Ｐゴシック"/>
        <family val="3"/>
        <charset val="128"/>
      </rPr>
      <t>（</t>
    </r>
    <r>
      <rPr>
        <sz val="11"/>
        <color indexed="8"/>
        <rFont val="Arial"/>
        <family val="2"/>
      </rPr>
      <t>4-3</t>
    </r>
    <r>
      <rPr>
        <sz val="11"/>
        <color indexed="8"/>
        <rFont val="ＭＳ Ｐゴシック"/>
        <family val="3"/>
        <charset val="128"/>
      </rPr>
      <t>月）</t>
    </r>
    <rPh sb="11" eb="12">
      <t>ガツ</t>
    </rPh>
    <phoneticPr fontId="2"/>
  </si>
  <si>
    <r>
      <rPr>
        <sz val="11"/>
        <rFont val="ＭＳ Ｐゴシック"/>
        <family val="3"/>
        <charset val="128"/>
      </rPr>
      <t xml:space="preserve">内視鏡
</t>
    </r>
    <r>
      <rPr>
        <sz val="11"/>
        <color indexed="12"/>
        <rFont val="Arial"/>
        <family val="2"/>
      </rPr>
      <t>Endoscopes</t>
    </r>
    <rPh sb="0" eb="3">
      <t>ナイシキョウ</t>
    </rPh>
    <phoneticPr fontId="2"/>
  </si>
  <si>
    <r>
      <rPr>
        <sz val="11"/>
        <rFont val="ＭＳ Ｐゴシック"/>
        <family val="3"/>
        <charset val="128"/>
      </rPr>
      <t xml:space="preserve">外科・処置具
</t>
    </r>
    <r>
      <rPr>
        <sz val="11"/>
        <color indexed="12"/>
        <rFont val="Arial"/>
        <family val="2"/>
      </rPr>
      <t xml:space="preserve">Surgical &amp;  </t>
    </r>
    <r>
      <rPr>
        <sz val="11"/>
        <color indexed="12"/>
        <rFont val="Arial"/>
        <family val="2"/>
      </rPr>
      <t>Endotherapy</t>
    </r>
    <rPh sb="0" eb="2">
      <t>ゲカ</t>
    </rPh>
    <rPh sb="3" eb="5">
      <t>ショチ</t>
    </rPh>
    <rPh sb="5" eb="6">
      <t>グ</t>
    </rPh>
    <phoneticPr fontId="2"/>
  </si>
  <si>
    <t>－</t>
  </si>
  <si>
    <r>
      <t>1Q
(4-6</t>
    </r>
    <r>
      <rPr>
        <sz val="11"/>
        <rFont val="ＭＳ Ｐゴシック"/>
        <family val="3"/>
        <charset val="128"/>
      </rPr>
      <t>月）</t>
    </r>
    <phoneticPr fontId="2"/>
  </si>
  <si>
    <r>
      <t xml:space="preserve">2Q
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7-9</t>
    </r>
    <r>
      <rPr>
        <sz val="11"/>
        <rFont val="ＭＳ Ｐゴシック"/>
        <family val="3"/>
        <charset val="128"/>
      </rPr>
      <t>月）</t>
    </r>
    <phoneticPr fontId="2"/>
  </si>
  <si>
    <r>
      <rPr>
        <sz val="11"/>
        <rFont val="Arial"/>
        <family val="2"/>
      </rPr>
      <t>2012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3</t>
    </r>
    <r>
      <rPr>
        <sz val="11"/>
        <rFont val="ＭＳ Ｐゴシック"/>
        <family val="3"/>
        <charset val="128"/>
      </rPr>
      <t>月期</t>
    </r>
    <r>
      <rPr>
        <sz val="11"/>
        <color indexed="12"/>
        <rFont val="ＭＳ Ｐゴシック"/>
        <family val="3"/>
        <charset val="128"/>
      </rPr>
      <t xml:space="preserve">
</t>
    </r>
    <r>
      <rPr>
        <sz val="11"/>
        <color indexed="12"/>
        <rFont val="Arial"/>
        <family val="2"/>
      </rPr>
      <t>FY2012</t>
    </r>
    <rPh sb="4" eb="5">
      <t>ネン</t>
    </rPh>
    <rPh sb="6" eb="7">
      <t>ガツ</t>
    </rPh>
    <rPh sb="7" eb="8">
      <t>キ</t>
    </rPh>
    <phoneticPr fontId="2"/>
  </si>
  <si>
    <t xml:space="preserve">   分野別売上高</t>
    <rPh sb="3" eb="5">
      <t>ブンヤ</t>
    </rPh>
    <rPh sb="5" eb="6">
      <t>ベツ</t>
    </rPh>
    <rPh sb="6" eb="8">
      <t>ウリアゲ</t>
    </rPh>
    <rPh sb="8" eb="9">
      <t>タカ</t>
    </rPh>
    <phoneticPr fontId="2"/>
  </si>
  <si>
    <r>
      <rPr>
        <sz val="14"/>
        <rFont val="ＭＳ Ｐゴシック"/>
        <family val="3"/>
        <charset val="128"/>
      </rPr>
      <t>－</t>
    </r>
    <phoneticPr fontId="2"/>
  </si>
  <si>
    <r>
      <rPr>
        <sz val="11"/>
        <rFont val="Arial"/>
        <family val="2"/>
      </rPr>
      <t>2011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3</t>
    </r>
    <r>
      <rPr>
        <sz val="11"/>
        <rFont val="ＭＳ Ｐゴシック"/>
        <family val="3"/>
        <charset val="128"/>
      </rPr>
      <t>月期</t>
    </r>
    <r>
      <rPr>
        <sz val="11"/>
        <color indexed="12"/>
        <rFont val="ＭＳ Ｐゴシック"/>
        <family val="3"/>
        <charset val="128"/>
      </rPr>
      <t xml:space="preserve">
</t>
    </r>
    <r>
      <rPr>
        <sz val="11"/>
        <color indexed="12"/>
        <rFont val="Arial"/>
        <family val="2"/>
      </rPr>
      <t>F</t>
    </r>
    <r>
      <rPr>
        <sz val="11"/>
        <color indexed="12"/>
        <rFont val="Arial"/>
        <family val="2"/>
      </rPr>
      <t>Y2011</t>
    </r>
    <rPh sb="4" eb="5">
      <t>ネン</t>
    </rPh>
    <rPh sb="6" eb="7">
      <t>ガツ</t>
    </rPh>
    <rPh sb="7" eb="8">
      <t>キ</t>
    </rPh>
    <phoneticPr fontId="2"/>
  </si>
  <si>
    <r>
      <rPr>
        <sz val="11"/>
        <color indexed="12"/>
        <rFont val="Arial"/>
        <family val="2"/>
      </rPr>
      <t>FY2011</t>
    </r>
    <r>
      <rPr>
        <sz val="11"/>
        <rFont val="Arial"/>
        <family val="2"/>
      </rPr>
      <t xml:space="preserve">
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4-3</t>
    </r>
    <r>
      <rPr>
        <sz val="11"/>
        <rFont val="ＭＳ Ｐゴシック"/>
        <family val="3"/>
        <charset val="128"/>
      </rPr>
      <t>月）</t>
    </r>
    <phoneticPr fontId="2"/>
  </si>
  <si>
    <r>
      <rPr>
        <sz val="11"/>
        <color indexed="12"/>
        <rFont val="Arial"/>
        <family val="2"/>
      </rPr>
      <t>FY2012</t>
    </r>
    <r>
      <rPr>
        <sz val="11"/>
        <rFont val="Arial"/>
        <family val="2"/>
      </rPr>
      <t xml:space="preserve">
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4-3</t>
    </r>
    <r>
      <rPr>
        <sz val="11"/>
        <rFont val="ＭＳ Ｐゴシック"/>
        <family val="3"/>
        <charset val="128"/>
      </rPr>
      <t>月）</t>
    </r>
    <phoneticPr fontId="2"/>
  </si>
  <si>
    <r>
      <rPr>
        <sz val="11"/>
        <rFont val="Arial"/>
        <family val="2"/>
      </rPr>
      <t>2009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3</t>
    </r>
    <r>
      <rPr>
        <sz val="11"/>
        <rFont val="ＭＳ Ｐゴシック"/>
        <family val="3"/>
        <charset val="128"/>
      </rPr>
      <t>月期</t>
    </r>
    <r>
      <rPr>
        <sz val="11"/>
        <color indexed="12"/>
        <rFont val="ＭＳ Ｐゴシック"/>
        <family val="3"/>
        <charset val="128"/>
      </rPr>
      <t xml:space="preserve">
</t>
    </r>
    <r>
      <rPr>
        <sz val="11"/>
        <color indexed="12"/>
        <rFont val="Arial"/>
        <family val="2"/>
      </rPr>
      <t>F</t>
    </r>
    <r>
      <rPr>
        <sz val="11"/>
        <color indexed="12"/>
        <rFont val="Arial"/>
        <family val="2"/>
      </rPr>
      <t>Y20</t>
    </r>
    <r>
      <rPr>
        <sz val="11"/>
        <color indexed="12"/>
        <rFont val="Arial"/>
        <family val="2"/>
      </rPr>
      <t>09</t>
    </r>
    <rPh sb="4" eb="5">
      <t>ネン</t>
    </rPh>
    <rPh sb="6" eb="7">
      <t>ガツ</t>
    </rPh>
    <rPh sb="7" eb="8">
      <t>キ</t>
    </rPh>
    <phoneticPr fontId="2"/>
  </si>
  <si>
    <r>
      <rPr>
        <sz val="11"/>
        <color indexed="12"/>
        <rFont val="Arial"/>
        <family val="2"/>
      </rPr>
      <t>FY20</t>
    </r>
    <r>
      <rPr>
        <sz val="11"/>
        <color indexed="12"/>
        <rFont val="Arial"/>
        <family val="2"/>
      </rPr>
      <t>09</t>
    </r>
    <r>
      <rPr>
        <sz val="11"/>
        <rFont val="Arial"/>
        <family val="2"/>
      </rPr>
      <t xml:space="preserve">
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4-3</t>
    </r>
    <r>
      <rPr>
        <sz val="11"/>
        <rFont val="ＭＳ Ｐゴシック"/>
        <family val="3"/>
        <charset val="128"/>
      </rPr>
      <t>月）</t>
    </r>
    <phoneticPr fontId="2"/>
  </si>
  <si>
    <r>
      <rPr>
        <sz val="11"/>
        <rFont val="Arial"/>
        <family val="2"/>
      </rPr>
      <t>2010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3</t>
    </r>
    <r>
      <rPr>
        <sz val="11"/>
        <rFont val="ＭＳ Ｐゴシック"/>
        <family val="3"/>
        <charset val="128"/>
      </rPr>
      <t>月期</t>
    </r>
    <r>
      <rPr>
        <sz val="11"/>
        <color indexed="12"/>
        <rFont val="ＭＳ Ｐゴシック"/>
        <family val="3"/>
        <charset val="128"/>
      </rPr>
      <t xml:space="preserve">
</t>
    </r>
    <r>
      <rPr>
        <sz val="11"/>
        <color indexed="12"/>
        <rFont val="Arial"/>
        <family val="2"/>
      </rPr>
      <t>F</t>
    </r>
    <r>
      <rPr>
        <sz val="11"/>
        <color indexed="12"/>
        <rFont val="Arial"/>
        <family val="2"/>
      </rPr>
      <t>Y201</t>
    </r>
    <r>
      <rPr>
        <sz val="11"/>
        <color indexed="12"/>
        <rFont val="Arial"/>
        <family val="2"/>
      </rPr>
      <t>0</t>
    </r>
    <rPh sb="4" eb="5">
      <t>ネン</t>
    </rPh>
    <rPh sb="6" eb="7">
      <t>ガツ</t>
    </rPh>
    <rPh sb="7" eb="8">
      <t>キ</t>
    </rPh>
    <phoneticPr fontId="2"/>
  </si>
  <si>
    <r>
      <rPr>
        <sz val="11"/>
        <color indexed="12"/>
        <rFont val="Arial"/>
        <family val="2"/>
      </rPr>
      <t>FY201</t>
    </r>
    <r>
      <rPr>
        <sz val="11"/>
        <color indexed="12"/>
        <rFont val="Arial"/>
        <family val="2"/>
      </rPr>
      <t>0</t>
    </r>
    <r>
      <rPr>
        <sz val="11"/>
        <rFont val="Arial"/>
        <family val="2"/>
      </rPr>
      <t xml:space="preserve">
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4-3</t>
    </r>
    <r>
      <rPr>
        <sz val="11"/>
        <rFont val="ＭＳ Ｐゴシック"/>
        <family val="3"/>
        <charset val="128"/>
      </rPr>
      <t>月）</t>
    </r>
    <phoneticPr fontId="2"/>
  </si>
  <si>
    <r>
      <rPr>
        <sz val="11"/>
        <rFont val="ＭＳ Ｐゴシック"/>
        <family val="3"/>
        <charset val="128"/>
      </rPr>
      <t xml:space="preserve">産業機器
</t>
    </r>
    <r>
      <rPr>
        <sz val="11"/>
        <color indexed="12"/>
        <rFont val="Arial"/>
        <family val="2"/>
      </rPr>
      <t>Industrial</t>
    </r>
    <rPh sb="0" eb="2">
      <t>サンギョウ</t>
    </rPh>
    <rPh sb="2" eb="4">
      <t>キキ</t>
    </rPh>
    <phoneticPr fontId="2"/>
  </si>
  <si>
    <t>合計</t>
    <rPh sb="0" eb="2">
      <t>ゴウケイ</t>
    </rPh>
    <phoneticPr fontId="2"/>
  </si>
  <si>
    <t>－</t>
    <phoneticPr fontId="2"/>
  </si>
  <si>
    <t>－</t>
    <phoneticPr fontId="2"/>
  </si>
  <si>
    <r>
      <t xml:space="preserve">ダイアグノスティックシステムズ
</t>
    </r>
    <r>
      <rPr>
        <sz val="11"/>
        <color indexed="12"/>
        <rFont val="Arial"/>
        <family val="2"/>
      </rPr>
      <t>Diagnostic Systems
(Blood Analyzers)</t>
    </r>
    <phoneticPr fontId="2"/>
  </si>
  <si>
    <t>Total</t>
    <phoneticPr fontId="2"/>
  </si>
  <si>
    <r>
      <rPr>
        <sz val="11"/>
        <color indexed="12"/>
        <rFont val="Arial"/>
        <family val="2"/>
      </rPr>
      <t>FY2014</t>
    </r>
    <r>
      <rPr>
        <sz val="11"/>
        <color indexed="8"/>
        <rFont val="Arial"/>
        <family val="2"/>
      </rPr>
      <t xml:space="preserve">
</t>
    </r>
    <r>
      <rPr>
        <sz val="11"/>
        <color indexed="8"/>
        <rFont val="ＭＳ Ｐゴシック"/>
        <family val="3"/>
        <charset val="128"/>
      </rPr>
      <t>（</t>
    </r>
    <r>
      <rPr>
        <sz val="11"/>
        <color indexed="8"/>
        <rFont val="Arial"/>
        <family val="2"/>
      </rPr>
      <t>4-3</t>
    </r>
    <r>
      <rPr>
        <sz val="11"/>
        <color indexed="8"/>
        <rFont val="ＭＳ Ｐゴシック"/>
        <family val="3"/>
        <charset val="128"/>
      </rPr>
      <t>月）</t>
    </r>
    <rPh sb="11" eb="12">
      <t>ガツ</t>
    </rPh>
    <phoneticPr fontId="2"/>
  </si>
  <si>
    <r>
      <rPr>
        <sz val="11"/>
        <rFont val="ＭＳ Ｐゴシック"/>
        <family val="3"/>
        <charset val="128"/>
      </rPr>
      <t xml:space="preserve">科学事業計
</t>
    </r>
    <r>
      <rPr>
        <sz val="11"/>
        <color indexed="12"/>
        <rFont val="Arial"/>
        <family val="2"/>
      </rPr>
      <t xml:space="preserve"> Scientific Solutions
/ Total</t>
    </r>
    <rPh sb="0" eb="2">
      <t>カガク</t>
    </rPh>
    <rPh sb="2" eb="4">
      <t>ジギョウ</t>
    </rPh>
    <rPh sb="4" eb="5">
      <t>ケイ</t>
    </rPh>
    <phoneticPr fontId="2"/>
  </si>
  <si>
    <r>
      <t xml:space="preserve">1Q
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4-6</t>
    </r>
    <r>
      <rPr>
        <sz val="11"/>
        <rFont val="ＭＳ Ｐゴシック"/>
        <family val="3"/>
        <charset val="128"/>
      </rPr>
      <t>月）</t>
    </r>
    <phoneticPr fontId="2"/>
  </si>
  <si>
    <r>
      <t>2015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3</t>
    </r>
    <r>
      <rPr>
        <sz val="11"/>
        <rFont val="ＭＳ Ｐゴシック"/>
        <family val="3"/>
        <charset val="128"/>
      </rPr>
      <t xml:space="preserve">月期
</t>
    </r>
    <r>
      <rPr>
        <sz val="11"/>
        <color indexed="12"/>
        <rFont val="Arial"/>
        <family val="2"/>
      </rPr>
      <t>FY2015</t>
    </r>
    <rPh sb="4" eb="5">
      <t>ネン</t>
    </rPh>
    <rPh sb="6" eb="7">
      <t>ガツ</t>
    </rPh>
    <rPh sb="7" eb="8">
      <t>キ</t>
    </rPh>
    <phoneticPr fontId="2"/>
  </si>
  <si>
    <r>
      <rPr>
        <sz val="11"/>
        <color indexed="12"/>
        <rFont val="Arial"/>
        <family val="2"/>
      </rPr>
      <t>FY201</t>
    </r>
    <r>
      <rPr>
        <sz val="11"/>
        <color indexed="12"/>
        <rFont val="Arial"/>
        <family val="2"/>
      </rPr>
      <t>5</t>
    </r>
    <r>
      <rPr>
        <sz val="11"/>
        <color indexed="8"/>
        <rFont val="Arial"/>
        <family val="2"/>
      </rPr>
      <t xml:space="preserve">
</t>
    </r>
    <r>
      <rPr>
        <sz val="11"/>
        <color indexed="8"/>
        <rFont val="ＭＳ Ｐゴシック"/>
        <family val="3"/>
        <charset val="128"/>
      </rPr>
      <t>（</t>
    </r>
    <r>
      <rPr>
        <sz val="11"/>
        <color indexed="8"/>
        <rFont val="Arial"/>
        <family val="2"/>
      </rPr>
      <t>4-3</t>
    </r>
    <r>
      <rPr>
        <sz val="11"/>
        <color indexed="8"/>
        <rFont val="ＭＳ Ｐゴシック"/>
        <family val="3"/>
        <charset val="128"/>
      </rPr>
      <t>月）</t>
    </r>
    <rPh sb="11" eb="12">
      <t>ガツ</t>
    </rPh>
    <phoneticPr fontId="2"/>
  </si>
  <si>
    <r>
      <rPr>
        <sz val="11"/>
        <rFont val="ＭＳ Ｐゴシック"/>
        <family val="3"/>
        <charset val="128"/>
      </rPr>
      <t xml:space="preserve">（内）外科
</t>
    </r>
    <r>
      <rPr>
        <sz val="11"/>
        <color indexed="12"/>
        <rFont val="Arial"/>
        <family val="2"/>
      </rPr>
      <t>Surgical</t>
    </r>
    <rPh sb="1" eb="2">
      <t>ウチ</t>
    </rPh>
    <rPh sb="3" eb="5">
      <t>ゲカ</t>
    </rPh>
    <phoneticPr fontId="2"/>
  </si>
  <si>
    <r>
      <rPr>
        <sz val="11"/>
        <rFont val="ＭＳ Ｐゴシック"/>
        <family val="3"/>
        <charset val="128"/>
      </rPr>
      <t xml:space="preserve">（内）処置具
</t>
    </r>
    <r>
      <rPr>
        <sz val="11"/>
        <color indexed="12"/>
        <rFont val="Arial"/>
        <family val="2"/>
      </rPr>
      <t>Endotherapy</t>
    </r>
    <rPh sb="1" eb="2">
      <t>ウチ</t>
    </rPh>
    <rPh sb="3" eb="5">
      <t>ショチ</t>
    </rPh>
    <rPh sb="5" eb="6">
      <t>グ</t>
    </rPh>
    <phoneticPr fontId="2"/>
  </si>
  <si>
    <r>
      <rPr>
        <sz val="11"/>
        <rFont val="ＭＳ Ｐゴシック"/>
        <family val="3"/>
        <charset val="128"/>
      </rPr>
      <t>※</t>
    </r>
    <r>
      <rPr>
        <sz val="11"/>
        <rFont val="Arial"/>
        <family val="2"/>
      </rPr>
      <t>2015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4</t>
    </r>
    <r>
      <rPr>
        <sz val="11"/>
        <rFont val="ＭＳ Ｐゴシック"/>
        <family val="3"/>
        <charset val="128"/>
      </rPr>
      <t>月より従来「映像事業」に区分されていた新規事業を「その他事業」に変更したため、</t>
    </r>
    <r>
      <rPr>
        <sz val="11"/>
        <rFont val="Arial"/>
        <family val="2"/>
      </rPr>
      <t>2015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3</t>
    </r>
    <r>
      <rPr>
        <sz val="11"/>
        <rFont val="ＭＳ Ｐゴシック"/>
        <family val="3"/>
        <charset val="128"/>
      </rPr>
      <t>月期を区分変更後の情報で記載しています</t>
    </r>
    <phoneticPr fontId="2"/>
  </si>
  <si>
    <r>
      <rPr>
        <sz val="11"/>
        <rFont val="ＭＳ Ｐゴシック"/>
        <family val="3"/>
        <charset val="128"/>
      </rPr>
      <t>※</t>
    </r>
    <r>
      <rPr>
        <sz val="11"/>
        <rFont val="Arial"/>
        <family val="2"/>
      </rPr>
      <t>2014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4</t>
    </r>
    <r>
      <rPr>
        <sz val="11"/>
        <rFont val="ＭＳ Ｐゴシック"/>
        <family val="3"/>
        <charset val="128"/>
      </rPr>
      <t>月より「ライフ・産業」のセグメント名称を「科学」に変更しております。</t>
    </r>
    <phoneticPr fontId="2"/>
  </si>
  <si>
    <r>
      <rPr>
        <sz val="11"/>
        <rFont val="ＭＳ Ｐゴシック"/>
        <family val="3"/>
        <charset val="128"/>
      </rPr>
      <t>※</t>
    </r>
    <r>
      <rPr>
        <sz val="11"/>
        <rFont val="Arial"/>
        <family val="2"/>
      </rPr>
      <t>2010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3</t>
    </r>
    <r>
      <rPr>
        <sz val="11"/>
        <rFont val="ＭＳ Ｐゴシック"/>
        <family val="3"/>
        <charset val="128"/>
      </rPr>
      <t>月期（</t>
    </r>
    <r>
      <rPr>
        <sz val="11"/>
        <rFont val="Arial"/>
        <family val="2"/>
      </rPr>
      <t>2009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8</t>
    </r>
    <r>
      <rPr>
        <sz val="11"/>
        <rFont val="ＭＳ Ｐゴシック"/>
        <family val="3"/>
        <charset val="128"/>
      </rPr>
      <t>月</t>
    </r>
    <r>
      <rPr>
        <sz val="11"/>
        <rFont val="Arial"/>
        <family val="2"/>
      </rPr>
      <t>3</t>
    </r>
    <r>
      <rPr>
        <sz val="11"/>
        <rFont val="ＭＳ Ｐゴシック"/>
        <family val="3"/>
        <charset val="128"/>
      </rPr>
      <t>日付）で、ダイアグノスティックシステムズ（分析機）事業を事業譲渡しています。</t>
    </r>
    <rPh sb="5" eb="6">
      <t>ネン</t>
    </rPh>
    <rPh sb="7" eb="8">
      <t>ガツ</t>
    </rPh>
    <rPh sb="8" eb="9">
      <t>キ</t>
    </rPh>
    <rPh sb="14" eb="15">
      <t>ネン</t>
    </rPh>
    <rPh sb="16" eb="17">
      <t>ガツ</t>
    </rPh>
    <rPh sb="18" eb="19">
      <t>ニチ</t>
    </rPh>
    <rPh sb="19" eb="20">
      <t>ツ</t>
    </rPh>
    <rPh sb="39" eb="41">
      <t>ブンセキ</t>
    </rPh>
    <rPh sb="41" eb="42">
      <t>キ</t>
    </rPh>
    <rPh sb="43" eb="45">
      <t>ジギョウ</t>
    </rPh>
    <rPh sb="46" eb="48">
      <t>ジギョウ</t>
    </rPh>
    <rPh sb="48" eb="50">
      <t>ジョウト</t>
    </rPh>
    <phoneticPr fontId="2"/>
  </si>
  <si>
    <r>
      <rPr>
        <sz val="11"/>
        <rFont val="ＭＳ Ｐゴシック"/>
        <family val="3"/>
        <charset val="128"/>
      </rPr>
      <t>※</t>
    </r>
    <r>
      <rPr>
        <sz val="11"/>
        <rFont val="Arial"/>
        <family val="2"/>
      </rPr>
      <t>2010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3</t>
    </r>
    <r>
      <rPr>
        <sz val="11"/>
        <rFont val="ＭＳ Ｐゴシック"/>
        <family val="3"/>
        <charset val="128"/>
      </rPr>
      <t>月期より、「その他事業」に区分していた一部事業を「産業機器」に組替えて表示しています。</t>
    </r>
    <rPh sb="5" eb="6">
      <t>ネン</t>
    </rPh>
    <rPh sb="7" eb="8">
      <t>ガツ</t>
    </rPh>
    <rPh sb="8" eb="9">
      <t>キ</t>
    </rPh>
    <rPh sb="15" eb="16">
      <t>タ</t>
    </rPh>
    <rPh sb="16" eb="18">
      <t>ジギョウ</t>
    </rPh>
    <rPh sb="20" eb="22">
      <t>クブン</t>
    </rPh>
    <rPh sb="26" eb="28">
      <t>イチブ</t>
    </rPh>
    <rPh sb="28" eb="30">
      <t>ジギョウ</t>
    </rPh>
    <rPh sb="32" eb="34">
      <t>サンギョウ</t>
    </rPh>
    <rPh sb="34" eb="36">
      <t>キキ</t>
    </rPh>
    <rPh sb="38" eb="40">
      <t>クミカ</t>
    </rPh>
    <rPh sb="42" eb="44">
      <t>ヒョウジ</t>
    </rPh>
    <phoneticPr fontId="2"/>
  </si>
  <si>
    <r>
      <rPr>
        <sz val="11"/>
        <rFont val="ＭＳ Ｐゴシック"/>
        <family val="3"/>
        <charset val="128"/>
      </rPr>
      <t>※</t>
    </r>
    <r>
      <rPr>
        <sz val="11"/>
        <rFont val="Arial"/>
        <family val="2"/>
      </rPr>
      <t>2010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3</t>
    </r>
    <r>
      <rPr>
        <sz val="11"/>
        <rFont val="ＭＳ Ｐゴシック"/>
        <family val="3"/>
        <charset val="128"/>
      </rPr>
      <t>月期より、「ライフサイエンス」に区分していた事業を「ライフサイエンス」と「産業機器」に分けて表示しています。</t>
    </r>
    <rPh sb="5" eb="6">
      <t>ネン</t>
    </rPh>
    <rPh sb="7" eb="8">
      <t>ガツ</t>
    </rPh>
    <rPh sb="8" eb="9">
      <t>キ</t>
    </rPh>
    <rPh sb="23" eb="25">
      <t>クブン</t>
    </rPh>
    <rPh sb="29" eb="31">
      <t>ジギョウ</t>
    </rPh>
    <rPh sb="44" eb="46">
      <t>サンギョウ</t>
    </rPh>
    <rPh sb="46" eb="48">
      <t>キキ</t>
    </rPh>
    <rPh sb="50" eb="51">
      <t>ワ</t>
    </rPh>
    <rPh sb="53" eb="55">
      <t>ヒョウジ</t>
    </rPh>
    <phoneticPr fontId="2"/>
  </si>
  <si>
    <r>
      <rPr>
        <sz val="11"/>
        <rFont val="ＭＳ Ｐゴシック"/>
        <family val="3"/>
        <charset val="128"/>
      </rPr>
      <t>※</t>
    </r>
    <r>
      <rPr>
        <sz val="11"/>
        <rFont val="Arial"/>
        <family val="2"/>
      </rPr>
      <t>2009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3</t>
    </r>
    <r>
      <rPr>
        <sz val="11"/>
        <rFont val="ＭＳ Ｐゴシック"/>
        <family val="3"/>
        <charset val="128"/>
      </rPr>
      <t>月期より、「情報通信」に区分していた一部事業を「その他事業」に組替えて表示しています。</t>
    </r>
    <rPh sb="5" eb="6">
      <t>ネン</t>
    </rPh>
    <rPh sb="7" eb="8">
      <t>ガツ</t>
    </rPh>
    <rPh sb="8" eb="9">
      <t>キ</t>
    </rPh>
    <rPh sb="13" eb="15">
      <t>ジョウホウ</t>
    </rPh>
    <rPh sb="15" eb="17">
      <t>ツウシン</t>
    </rPh>
    <rPh sb="19" eb="21">
      <t>クブン</t>
    </rPh>
    <rPh sb="25" eb="27">
      <t>イチブ</t>
    </rPh>
    <rPh sb="27" eb="29">
      <t>ジギョウ</t>
    </rPh>
    <rPh sb="33" eb="34">
      <t>タ</t>
    </rPh>
    <rPh sb="34" eb="36">
      <t>ジギョウ</t>
    </rPh>
    <rPh sb="38" eb="40">
      <t>クミカ</t>
    </rPh>
    <rPh sb="42" eb="44">
      <t>ヒョウジ</t>
    </rPh>
    <phoneticPr fontId="2"/>
  </si>
  <si>
    <t xml:space="preserve">Above figures for the fiscal year ended March 31 2010 are shown under the new business segments. </t>
    <phoneticPr fontId="2"/>
  </si>
  <si>
    <t xml:space="preserve"> Above figures for the fiscal year ended March 31 2010 are shown under the new business segments "Life Science and Industrial".</t>
    <phoneticPr fontId="2"/>
  </si>
  <si>
    <r>
      <t>2016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3</t>
    </r>
    <r>
      <rPr>
        <sz val="11"/>
        <rFont val="ＭＳ Ｐゴシック"/>
        <family val="3"/>
        <charset val="128"/>
      </rPr>
      <t xml:space="preserve">月期
</t>
    </r>
    <r>
      <rPr>
        <sz val="11"/>
        <color indexed="12"/>
        <rFont val="Arial"/>
        <family val="2"/>
      </rPr>
      <t>FY201</t>
    </r>
    <r>
      <rPr>
        <sz val="11"/>
        <color indexed="12"/>
        <rFont val="Arial"/>
        <family val="2"/>
      </rPr>
      <t>6</t>
    </r>
    <rPh sb="4" eb="5">
      <t>ネン</t>
    </rPh>
    <rPh sb="6" eb="7">
      <t>ガツ</t>
    </rPh>
    <rPh sb="7" eb="8">
      <t>キ</t>
    </rPh>
    <phoneticPr fontId="2"/>
  </si>
  <si>
    <r>
      <rPr>
        <sz val="11"/>
        <color indexed="12"/>
        <rFont val="Arial"/>
        <family val="2"/>
      </rPr>
      <t>FY201</t>
    </r>
    <r>
      <rPr>
        <sz val="11"/>
        <color indexed="12"/>
        <rFont val="Arial"/>
        <family val="2"/>
      </rPr>
      <t>6</t>
    </r>
    <r>
      <rPr>
        <sz val="11"/>
        <color indexed="8"/>
        <rFont val="Arial"/>
        <family val="2"/>
      </rPr>
      <t xml:space="preserve">
</t>
    </r>
    <r>
      <rPr>
        <sz val="11"/>
        <color indexed="8"/>
        <rFont val="ＭＳ Ｐゴシック"/>
        <family val="3"/>
        <charset val="128"/>
      </rPr>
      <t>（</t>
    </r>
    <r>
      <rPr>
        <sz val="11"/>
        <color indexed="8"/>
        <rFont val="Arial"/>
        <family val="2"/>
      </rPr>
      <t>4-3</t>
    </r>
    <r>
      <rPr>
        <sz val="11"/>
        <color indexed="8"/>
        <rFont val="ＭＳ Ｐゴシック"/>
        <family val="3"/>
        <charset val="128"/>
      </rPr>
      <t>月）</t>
    </r>
    <rPh sb="11" eb="12">
      <t>ガツ</t>
    </rPh>
    <phoneticPr fontId="2"/>
  </si>
  <si>
    <r>
      <t>2017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3</t>
    </r>
    <r>
      <rPr>
        <sz val="11"/>
        <rFont val="ＭＳ Ｐゴシック"/>
        <family val="3"/>
        <charset val="128"/>
      </rPr>
      <t xml:space="preserve">月期
</t>
    </r>
    <r>
      <rPr>
        <sz val="11"/>
        <color indexed="12"/>
        <rFont val="Arial"/>
        <family val="2"/>
      </rPr>
      <t>FY201</t>
    </r>
    <r>
      <rPr>
        <sz val="11"/>
        <color indexed="12"/>
        <rFont val="Arial"/>
        <family val="2"/>
      </rPr>
      <t>7</t>
    </r>
    <rPh sb="4" eb="5">
      <t>ネン</t>
    </rPh>
    <rPh sb="6" eb="7">
      <t>ガツ</t>
    </rPh>
    <rPh sb="7" eb="8">
      <t>キ</t>
    </rPh>
    <phoneticPr fontId="2"/>
  </si>
  <si>
    <r>
      <rPr>
        <sz val="11"/>
        <color indexed="12"/>
        <rFont val="Arial"/>
        <family val="2"/>
      </rPr>
      <t>FY201</t>
    </r>
    <r>
      <rPr>
        <sz val="11"/>
        <color indexed="12"/>
        <rFont val="Arial"/>
        <family val="2"/>
      </rPr>
      <t>7</t>
    </r>
    <r>
      <rPr>
        <sz val="11"/>
        <color indexed="8"/>
        <rFont val="Arial"/>
        <family val="2"/>
      </rPr>
      <t xml:space="preserve">
</t>
    </r>
    <r>
      <rPr>
        <sz val="11"/>
        <color indexed="8"/>
        <rFont val="ＭＳ Ｐゴシック"/>
        <family val="3"/>
        <charset val="128"/>
      </rPr>
      <t>（</t>
    </r>
    <r>
      <rPr>
        <sz val="11"/>
        <color indexed="8"/>
        <rFont val="Arial"/>
        <family val="2"/>
      </rPr>
      <t>4-3</t>
    </r>
    <r>
      <rPr>
        <sz val="11"/>
        <color indexed="8"/>
        <rFont val="ＭＳ Ｐゴシック"/>
        <family val="3"/>
        <charset val="128"/>
      </rPr>
      <t>月）</t>
    </r>
    <rPh sb="11" eb="12">
      <t>ガツ</t>
    </rPh>
    <phoneticPr fontId="2"/>
  </si>
  <si>
    <r>
      <t xml:space="preserve">4Q
</t>
    </r>
    <r>
      <rPr>
        <sz val="11"/>
        <color indexed="8"/>
        <rFont val="ＭＳ Ｐゴシック"/>
        <family val="3"/>
        <charset val="128"/>
      </rPr>
      <t>（</t>
    </r>
    <r>
      <rPr>
        <sz val="11"/>
        <color indexed="8"/>
        <rFont val="Arial"/>
        <family val="2"/>
      </rPr>
      <t>1</t>
    </r>
    <r>
      <rPr>
        <sz val="11"/>
        <color indexed="8"/>
        <rFont val="Arial"/>
        <family val="2"/>
      </rPr>
      <t>-</t>
    </r>
    <r>
      <rPr>
        <sz val="11"/>
        <color indexed="8"/>
        <rFont val="Arial"/>
        <family val="2"/>
      </rPr>
      <t>3</t>
    </r>
    <r>
      <rPr>
        <sz val="11"/>
        <color indexed="8"/>
        <rFont val="ＭＳ Ｐゴシック"/>
        <family val="3"/>
        <charset val="128"/>
      </rPr>
      <t>月）</t>
    </r>
    <phoneticPr fontId="2"/>
  </si>
  <si>
    <r>
      <t>2018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3</t>
    </r>
    <r>
      <rPr>
        <sz val="11"/>
        <rFont val="ＭＳ Ｐゴシック"/>
        <family val="3"/>
        <charset val="128"/>
      </rPr>
      <t xml:space="preserve">月期
</t>
    </r>
    <r>
      <rPr>
        <sz val="11"/>
        <color indexed="12"/>
        <rFont val="Arial"/>
        <family val="2"/>
      </rPr>
      <t>FY201</t>
    </r>
    <r>
      <rPr>
        <sz val="11"/>
        <color indexed="12"/>
        <rFont val="Arial"/>
        <family val="2"/>
      </rPr>
      <t>8</t>
    </r>
    <rPh sb="4" eb="5">
      <t>ネン</t>
    </rPh>
    <rPh sb="6" eb="7">
      <t>ガツ</t>
    </rPh>
    <rPh sb="7" eb="8">
      <t>キ</t>
    </rPh>
    <phoneticPr fontId="2"/>
  </si>
  <si>
    <r>
      <t>2019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3</t>
    </r>
    <r>
      <rPr>
        <sz val="11"/>
        <rFont val="ＭＳ Ｐゴシック"/>
        <family val="3"/>
        <charset val="128"/>
      </rPr>
      <t xml:space="preserve">月期
</t>
    </r>
    <r>
      <rPr>
        <sz val="11"/>
        <color indexed="12"/>
        <rFont val="Arial"/>
        <family val="2"/>
      </rPr>
      <t>FY201</t>
    </r>
    <r>
      <rPr>
        <sz val="11"/>
        <color indexed="12"/>
        <rFont val="Arial"/>
        <family val="2"/>
      </rPr>
      <t>9</t>
    </r>
    <rPh sb="4" eb="5">
      <t>ネン</t>
    </rPh>
    <rPh sb="6" eb="7">
      <t>ガツ</t>
    </rPh>
    <rPh sb="7" eb="8">
      <t>キ</t>
    </rPh>
    <phoneticPr fontId="2"/>
  </si>
  <si>
    <t>IFRS基準</t>
    <rPh sb="4" eb="6">
      <t>キジュン</t>
    </rPh>
    <phoneticPr fontId="2"/>
  </si>
  <si>
    <t>日本基準</t>
    <rPh sb="0" eb="2">
      <t>ニホン</t>
    </rPh>
    <rPh sb="2" eb="4">
      <t>キジュン</t>
    </rPh>
    <phoneticPr fontId="2"/>
  </si>
  <si>
    <r>
      <rPr>
        <sz val="11"/>
        <color indexed="12"/>
        <rFont val="Arial"/>
        <family val="2"/>
      </rPr>
      <t>FY201</t>
    </r>
    <r>
      <rPr>
        <sz val="11"/>
        <color indexed="12"/>
        <rFont val="Arial"/>
        <family val="2"/>
      </rPr>
      <t>8</t>
    </r>
    <r>
      <rPr>
        <sz val="11"/>
        <color indexed="8"/>
        <rFont val="Arial"/>
        <family val="2"/>
      </rPr>
      <t xml:space="preserve">
</t>
    </r>
    <r>
      <rPr>
        <sz val="11"/>
        <color indexed="8"/>
        <rFont val="ＭＳ Ｐゴシック"/>
        <family val="3"/>
        <charset val="128"/>
      </rPr>
      <t>（</t>
    </r>
    <r>
      <rPr>
        <sz val="11"/>
        <color indexed="8"/>
        <rFont val="Arial"/>
        <family val="2"/>
      </rPr>
      <t>4-3</t>
    </r>
    <r>
      <rPr>
        <sz val="11"/>
        <color indexed="8"/>
        <rFont val="ＭＳ Ｐゴシック"/>
        <family val="3"/>
        <charset val="128"/>
      </rPr>
      <t>月）</t>
    </r>
    <rPh sb="11" eb="12">
      <t>ガツ</t>
    </rPh>
    <phoneticPr fontId="2"/>
  </si>
  <si>
    <r>
      <rPr>
        <sz val="11"/>
        <color indexed="12"/>
        <rFont val="Arial"/>
        <family val="2"/>
      </rPr>
      <t>FY201</t>
    </r>
    <r>
      <rPr>
        <sz val="11"/>
        <color indexed="12"/>
        <rFont val="Arial"/>
        <family val="2"/>
      </rPr>
      <t>9</t>
    </r>
    <r>
      <rPr>
        <sz val="11"/>
        <color indexed="8"/>
        <rFont val="Arial"/>
        <family val="2"/>
      </rPr>
      <t xml:space="preserve">
</t>
    </r>
    <r>
      <rPr>
        <sz val="11"/>
        <color indexed="8"/>
        <rFont val="ＭＳ Ｐゴシック"/>
        <family val="3"/>
        <charset val="128"/>
      </rPr>
      <t>（</t>
    </r>
    <r>
      <rPr>
        <sz val="11"/>
        <color indexed="8"/>
        <rFont val="Arial"/>
        <family val="2"/>
      </rPr>
      <t>4-3</t>
    </r>
    <r>
      <rPr>
        <sz val="11"/>
        <color indexed="8"/>
        <rFont val="ＭＳ Ｐゴシック"/>
        <family val="3"/>
        <charset val="128"/>
      </rPr>
      <t>月）</t>
    </r>
    <rPh sb="11" eb="12">
      <t>ガツ</t>
    </rPh>
    <phoneticPr fontId="2"/>
  </si>
  <si>
    <r>
      <t>(</t>
    </r>
    <r>
      <rPr>
        <sz val="11"/>
        <color indexed="12"/>
        <rFont val="Arial"/>
        <family val="2"/>
      </rPr>
      <t>\ million)</t>
    </r>
    <phoneticPr fontId="2"/>
  </si>
  <si>
    <r>
      <rPr>
        <sz val="11"/>
        <rFont val="ＭＳ Ｐゴシック"/>
        <family val="3"/>
        <charset val="128"/>
      </rPr>
      <t>内視鏡事業</t>
    </r>
    <r>
      <rPr>
        <sz val="11"/>
        <color rgb="FF0000FF"/>
        <rFont val="Arial"/>
        <family val="2"/>
      </rPr>
      <t xml:space="preserve">
Endoscopic Solutions Division</t>
    </r>
    <phoneticPr fontId="2"/>
  </si>
  <si>
    <r>
      <rPr>
        <sz val="11"/>
        <rFont val="ＭＳ Ｐゴシック"/>
        <family val="3"/>
        <charset val="128"/>
      </rPr>
      <t xml:space="preserve">治療機器事業
</t>
    </r>
    <r>
      <rPr>
        <sz val="11"/>
        <color rgb="FF0000FF"/>
        <rFont val="Arial"/>
        <family val="2"/>
      </rPr>
      <t>Therapeutic Solutions Division</t>
    </r>
    <rPh sb="0" eb="2">
      <t>チリョウ</t>
    </rPh>
    <rPh sb="2" eb="4">
      <t>キキ</t>
    </rPh>
    <rPh sb="4" eb="6">
      <t>ジギョウ</t>
    </rPh>
    <phoneticPr fontId="2"/>
  </si>
  <si>
    <r>
      <rPr>
        <sz val="11"/>
        <rFont val="ＭＳ Ｐゴシック"/>
        <family val="3"/>
        <charset val="128"/>
      </rPr>
      <t>※</t>
    </r>
    <r>
      <rPr>
        <sz val="11"/>
        <rFont val="Arial"/>
        <family val="2"/>
      </rPr>
      <t>2019</t>
    </r>
    <r>
      <rPr>
        <sz val="11"/>
        <rFont val="ＭＳ Ｐゴシック"/>
        <family val="3"/>
        <charset val="128"/>
      </rPr>
      <t>年</t>
    </r>
    <r>
      <rPr>
        <sz val="11"/>
        <rFont val="Arial"/>
        <family val="2"/>
      </rPr>
      <t>4</t>
    </r>
    <r>
      <rPr>
        <sz val="11"/>
        <rFont val="ＭＳ Ｐゴシック"/>
        <family val="3"/>
        <charset val="128"/>
      </rPr>
      <t>月より医療事業の再編成に伴い、医療事業を内視鏡事業と治療機器事業へ分けて、セグメントの業績を記載して
おります。</t>
    </r>
    <phoneticPr fontId="2"/>
  </si>
  <si>
    <r>
      <rPr>
        <sz val="11"/>
        <rFont val="ＭＳ Ｐゴシック"/>
        <family val="3"/>
        <charset val="128"/>
      </rPr>
      <t xml:space="preserve">その他
</t>
    </r>
    <r>
      <rPr>
        <sz val="11"/>
        <color indexed="12"/>
        <rFont val="Arial"/>
        <family val="2"/>
      </rPr>
      <t>Others</t>
    </r>
    <rPh sb="2" eb="3">
      <t>タ</t>
    </rPh>
    <phoneticPr fontId="2"/>
  </si>
  <si>
    <r>
      <rPr>
        <sz val="11"/>
        <rFont val="ＭＳ Ｐゴシック"/>
        <family val="3"/>
        <charset val="128"/>
      </rPr>
      <t xml:space="preserve">（参考）デジタルカメラ
</t>
    </r>
    <r>
      <rPr>
        <sz val="11"/>
        <color rgb="FF0000FF"/>
        <rFont val="Arial"/>
        <family val="2"/>
      </rPr>
      <t>(ref) Di</t>
    </r>
    <r>
      <rPr>
        <sz val="11"/>
        <color indexed="12"/>
        <rFont val="Arial"/>
        <family val="2"/>
      </rPr>
      <t>gital Cameras</t>
    </r>
    <phoneticPr fontId="2"/>
  </si>
  <si>
    <r>
      <rPr>
        <sz val="11"/>
        <rFont val="ＭＳ Ｐゴシック"/>
        <family val="3"/>
        <charset val="128"/>
      </rPr>
      <t xml:space="preserve">（参考）その他
</t>
    </r>
    <r>
      <rPr>
        <sz val="11"/>
        <color rgb="FF0000FF"/>
        <rFont val="Arial"/>
        <family val="2"/>
      </rPr>
      <t>(ref) Oth</t>
    </r>
    <r>
      <rPr>
        <sz val="11"/>
        <color indexed="12"/>
        <rFont val="Arial"/>
        <family val="2"/>
      </rPr>
      <t>ers</t>
    </r>
    <rPh sb="6" eb="7">
      <t>タ</t>
    </rPh>
    <phoneticPr fontId="2"/>
  </si>
  <si>
    <r>
      <rPr>
        <sz val="11"/>
        <rFont val="ＭＳ Ｐゴシック"/>
        <family val="3"/>
        <charset val="128"/>
      </rPr>
      <t xml:space="preserve">（参考）映像事業計
</t>
    </r>
    <r>
      <rPr>
        <sz val="11"/>
        <color rgb="FF0000FF"/>
        <rFont val="Arial"/>
        <family val="2"/>
      </rPr>
      <t xml:space="preserve">(ref) </t>
    </r>
    <r>
      <rPr>
        <sz val="11"/>
        <color indexed="12"/>
        <rFont val="Arial"/>
        <family val="2"/>
      </rPr>
      <t>Imaging / Total</t>
    </r>
    <rPh sb="4" eb="6">
      <t>エイゾウ</t>
    </rPh>
    <rPh sb="6" eb="8">
      <t>ジギョウ</t>
    </rPh>
    <rPh sb="8" eb="9">
      <t>ケイ</t>
    </rPh>
    <phoneticPr fontId="2"/>
  </si>
  <si>
    <r>
      <rPr>
        <sz val="11"/>
        <rFont val="ＭＳ Ｐゴシック"/>
        <family val="3"/>
        <charset val="128"/>
      </rPr>
      <t xml:space="preserve">（参考）情報通信
</t>
    </r>
    <r>
      <rPr>
        <sz val="11"/>
        <color rgb="FF0000FF"/>
        <rFont val="Arial"/>
        <family val="2"/>
      </rPr>
      <t>(ref) Information &amp; Com</t>
    </r>
    <r>
      <rPr>
        <sz val="11"/>
        <color indexed="12"/>
        <rFont val="Arial"/>
        <family val="2"/>
      </rPr>
      <t>munication</t>
    </r>
    <rPh sb="1" eb="3">
      <t>サンコウ</t>
    </rPh>
    <rPh sb="4" eb="6">
      <t>ジョウホウ</t>
    </rPh>
    <rPh sb="6" eb="8">
      <t>ツウシン</t>
    </rPh>
    <phoneticPr fontId="2"/>
  </si>
  <si>
    <t xml:space="preserve">
</t>
    <phoneticPr fontId="2"/>
  </si>
  <si>
    <t>*From the fiscal year started on April 1, 2010, a part of businesses which were categorized as "Others" have been transferred to "Life Science and Industrial".</t>
    <phoneticPr fontId="2"/>
  </si>
  <si>
    <t>*From the fiscal year started on April 1, 2010, a part of businesses which were categorized as "Others" have been transferred to "Industrial".</t>
    <phoneticPr fontId="2"/>
  </si>
  <si>
    <t>*Diagnostic systems business, categorized as "Life Science and Industrial", was divested on August 3, 2009.</t>
    <phoneticPr fontId="2"/>
  </si>
  <si>
    <t>*On April 1, 2014, the Life Science &amp; Industrial Business has been renamed the Scientific Solutions</t>
    <phoneticPr fontId="2"/>
  </si>
  <si>
    <t>*From April 1, 2015, the new business previously included in "Imaging" is included in "Others", so the financial data of FY2015 is corrected to new segmentation</t>
    <phoneticPr fontId="2"/>
  </si>
  <si>
    <t xml:space="preserve">*From April 1, 2019, we have presented business operations by segment by dividing up the Medical Business into the Endoscopic
Solutions Business and the Therapeutic Solutions Business. </t>
    <phoneticPr fontId="2"/>
  </si>
  <si>
    <t xml:space="preserve">   Revenue by Product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</si>
</sst>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;&quot;△ &quot;#,##0"/>
    <numFmt numFmtId="178" formatCode="#,##0_);[Red]\(#,##0\)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ial"/>
      <family val="2"/>
    </font>
    <font>
      <sz val="11"/>
      <color indexed="8"/>
      <name val="ＭＳ Ｐゴシック"/>
      <family val="3"/>
      <charset val="128"/>
    </font>
    <font>
      <sz val="11"/>
      <color indexed="8"/>
      <name val="Arial"/>
      <family val="2"/>
    </font>
    <font>
      <sz val="14"/>
      <name val="ＭＳ Ｐゴシック"/>
      <family val="3"/>
      <charset val="128"/>
    </font>
    <font>
      <sz val="12"/>
      <name val="Arial"/>
      <family val="2"/>
    </font>
    <font>
      <sz val="12"/>
      <name val="ＭＳ Ｐゴシック"/>
      <family val="3"/>
      <charset val="128"/>
    </font>
    <font>
      <b/>
      <i/>
      <sz val="16"/>
      <color indexed="8"/>
      <name val="ＭＳ Ｐゴシック"/>
      <family val="3"/>
      <charset val="128"/>
    </font>
    <font>
      <sz val="14"/>
      <name val="Arial"/>
      <family val="2"/>
    </font>
    <font>
      <sz val="11"/>
      <color indexed="12"/>
      <name val="Arial"/>
      <family val="2"/>
    </font>
    <font>
      <sz val="11"/>
      <color indexed="12"/>
      <name val="ＭＳ Ｐゴシック"/>
      <family val="3"/>
      <charset val="128"/>
    </font>
    <font>
      <sz val="10.5"/>
      <color indexed="12"/>
      <name val="Times New Roman"/>
      <family val="1"/>
    </font>
    <font>
      <sz val="10"/>
      <name val="ＭＳ 明朝"/>
      <family val="1"/>
      <charset val="128"/>
    </font>
    <font>
      <sz val="11"/>
      <name val="明朝"/>
      <family val="3"/>
      <charset val="128"/>
    </font>
    <font>
      <sz val="12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color rgb="FF0000CC"/>
      <name val="Arial"/>
      <family val="2"/>
    </font>
    <font>
      <b/>
      <i/>
      <sz val="14"/>
      <color rgb="FF0000CC"/>
      <name val="Arial"/>
      <family val="2"/>
    </font>
    <font>
      <b/>
      <i/>
      <sz val="16"/>
      <color rgb="FF0000CC"/>
      <name val="ＭＳ Ｐゴシック"/>
      <family val="3"/>
      <charset val="128"/>
    </font>
    <font>
      <sz val="11"/>
      <color theme="1"/>
      <name val="Arial"/>
      <family val="2"/>
    </font>
    <font>
      <sz val="11"/>
      <color rgb="FF0000FF"/>
      <name val="Arial"/>
      <family val="2"/>
    </font>
    <font>
      <sz val="10.5"/>
      <color rgb="FF0000FF"/>
      <name val="Arial"/>
      <family val="2"/>
    </font>
    <font>
      <sz val="11"/>
      <color rgb="FF0000FF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theme="1"/>
      </left>
      <right/>
      <top style="medium">
        <color indexed="64"/>
      </top>
      <bottom/>
      <diagonal/>
    </border>
    <border>
      <left style="hair">
        <color theme="1"/>
      </left>
      <right/>
      <top/>
      <bottom/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/>
      </left>
      <right/>
      <top/>
      <bottom style="medium">
        <color indexed="64"/>
      </bottom>
      <diagonal/>
    </border>
    <border>
      <left style="hair">
        <color theme="1"/>
      </left>
      <right/>
      <top/>
      <bottom style="medium">
        <color theme="1"/>
      </bottom>
      <diagonal/>
    </border>
    <border>
      <left style="hair">
        <color theme="1"/>
      </left>
      <right style="hair">
        <color theme="1"/>
      </right>
      <top style="medium">
        <color indexed="64"/>
      </top>
      <bottom/>
      <diagonal/>
    </border>
    <border>
      <left style="hair">
        <color theme="1"/>
      </left>
      <right style="thin">
        <color theme="1"/>
      </right>
      <top style="medium">
        <color indexed="64"/>
      </top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thin">
        <color theme="1"/>
      </right>
      <top/>
      <bottom/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medium">
        <color theme="1"/>
      </top>
      <bottom/>
      <diagonal/>
    </border>
    <border>
      <left style="hair">
        <color theme="1"/>
      </left>
      <right style="thin">
        <color theme="1"/>
      </right>
      <top style="medium">
        <color theme="1"/>
      </top>
      <bottom/>
      <diagonal/>
    </border>
    <border>
      <left style="hair">
        <color theme="1"/>
      </left>
      <right style="hair">
        <color theme="1"/>
      </right>
      <top/>
      <bottom style="medium">
        <color theme="1"/>
      </bottom>
      <diagonal/>
    </border>
    <border>
      <left style="hair">
        <color theme="1"/>
      </left>
      <right style="thin">
        <color theme="1"/>
      </right>
      <top/>
      <bottom style="medium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/>
      <diagonal/>
    </border>
    <border>
      <left style="hair">
        <color theme="1"/>
      </left>
      <right style="thin">
        <color theme="1"/>
      </right>
      <top style="thin">
        <color theme="1"/>
      </top>
      <bottom/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hair">
        <color theme="1"/>
      </right>
      <top style="thin">
        <color indexed="64"/>
      </top>
      <bottom/>
      <diagonal/>
    </border>
    <border>
      <left style="thin">
        <color theme="1"/>
      </left>
      <right style="hair">
        <color theme="1"/>
      </right>
      <top/>
      <bottom/>
      <diagonal/>
    </border>
    <border>
      <left style="thin">
        <color theme="1"/>
      </left>
      <right style="hair">
        <color theme="1"/>
      </right>
      <top/>
      <bottom style="thin">
        <color theme="1"/>
      </bottom>
      <diagonal/>
    </border>
    <border>
      <left style="hair">
        <color indexed="64"/>
      </left>
      <right style="hair">
        <color theme="1"/>
      </right>
      <top style="thin">
        <color indexed="64"/>
      </top>
      <bottom/>
      <diagonal/>
    </border>
    <border>
      <left style="hair">
        <color indexed="64"/>
      </left>
      <right style="hair">
        <color theme="1"/>
      </right>
      <top/>
      <bottom/>
      <diagonal/>
    </border>
    <border>
      <left style="hair">
        <color indexed="64"/>
      </left>
      <right style="hair">
        <color theme="1"/>
      </right>
      <top/>
      <bottom style="thin">
        <color indexed="64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thin">
        <color theme="1"/>
      </left>
      <right style="medium">
        <color indexed="64"/>
      </right>
      <top/>
      <bottom style="thin">
        <color indexed="64"/>
      </bottom>
      <diagonal/>
    </border>
    <border>
      <left style="thin">
        <color theme="1"/>
      </left>
      <right style="medium">
        <color indexed="64"/>
      </right>
      <top style="thin">
        <color indexed="64"/>
      </top>
      <bottom/>
      <diagonal/>
    </border>
    <border>
      <left style="thin">
        <color theme="1"/>
      </left>
      <right style="medium">
        <color indexed="64"/>
      </right>
      <top style="medium">
        <color theme="1"/>
      </top>
      <bottom/>
      <diagonal/>
    </border>
    <border>
      <left style="thin">
        <color theme="1"/>
      </left>
      <right style="medium">
        <color indexed="64"/>
      </right>
      <top/>
      <bottom style="medium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thin">
        <color indexed="64"/>
      </left>
      <right style="medium">
        <color indexed="64"/>
      </right>
      <top style="medium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medium">
        <color indexed="64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/>
      <top/>
      <bottom style="medium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/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thin">
        <color theme="1"/>
      </top>
      <bottom/>
      <diagonal/>
    </border>
    <border>
      <left style="thin">
        <color theme="1"/>
      </left>
      <right/>
      <top/>
      <bottom style="medium">
        <color indexed="64"/>
      </bottom>
      <diagonal/>
    </border>
    <border>
      <left style="hair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8">
    <xf numFmtId="0" fontId="0" fillId="0" borderId="0">
      <alignment vertical="center"/>
    </xf>
    <xf numFmtId="0" fontId="14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center"/>
    </xf>
    <xf numFmtId="0" fontId="14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4" fillId="0" borderId="0"/>
    <xf numFmtId="0" fontId="1" fillId="0" borderId="0"/>
    <xf numFmtId="0" fontId="17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</cellStyleXfs>
  <cellXfs count="41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9" fillId="0" borderId="0" xfId="0" applyFont="1">
      <alignment vertical="center"/>
    </xf>
    <xf numFmtId="176" fontId="5" fillId="0" borderId="0" xfId="0" applyNumberFormat="1" applyFont="1" applyAlignment="1">
      <alignment horizontal="right" vertical="center"/>
    </xf>
    <xf numFmtId="176" fontId="19" fillId="0" borderId="0" xfId="0" applyNumberFormat="1" applyFont="1" applyAlignment="1">
      <alignment horizontal="right" vertical="center"/>
    </xf>
    <xf numFmtId="0" fontId="20" fillId="0" borderId="0" xfId="0" applyFont="1" applyAlignment="1">
      <alignment vertical="center"/>
    </xf>
    <xf numFmtId="177" fontId="7" fillId="0" borderId="1" xfId="0" applyNumberFormat="1" applyFont="1" applyFill="1" applyBorder="1" applyAlignment="1">
      <alignment horizontal="right" vertical="center"/>
    </xf>
    <xf numFmtId="38" fontId="10" fillId="0" borderId="2" xfId="9" applyFont="1" applyFill="1" applyBorder="1">
      <alignment vertical="center"/>
    </xf>
    <xf numFmtId="38" fontId="10" fillId="0" borderId="1" xfId="9" applyFont="1" applyFill="1" applyBorder="1">
      <alignment vertical="center"/>
    </xf>
    <xf numFmtId="38" fontId="10" fillId="0" borderId="3" xfId="9" applyFont="1" applyFill="1" applyBorder="1">
      <alignment vertical="center"/>
    </xf>
    <xf numFmtId="38" fontId="10" fillId="0" borderId="4" xfId="9" applyFont="1" applyFill="1" applyBorder="1">
      <alignment vertical="center"/>
    </xf>
    <xf numFmtId="38" fontId="10" fillId="0" borderId="5" xfId="9" applyFont="1" applyFill="1" applyBorder="1">
      <alignment vertical="center"/>
    </xf>
    <xf numFmtId="38" fontId="10" fillId="0" borderId="6" xfId="9" applyFont="1" applyFill="1" applyBorder="1">
      <alignment vertical="center"/>
    </xf>
    <xf numFmtId="38" fontId="10" fillId="0" borderId="7" xfId="9" applyFont="1" applyFill="1" applyBorder="1">
      <alignment vertical="center"/>
    </xf>
    <xf numFmtId="38" fontId="10" fillId="0" borderId="8" xfId="9" applyFont="1" applyFill="1" applyBorder="1">
      <alignment vertical="center"/>
    </xf>
    <xf numFmtId="38" fontId="10" fillId="0" borderId="9" xfId="9" applyFont="1" applyFill="1" applyBorder="1">
      <alignment vertical="center"/>
    </xf>
    <xf numFmtId="38" fontId="10" fillId="0" borderId="10" xfId="9" applyFont="1" applyFill="1" applyBorder="1">
      <alignment vertical="center"/>
    </xf>
    <xf numFmtId="0" fontId="21" fillId="0" borderId="0" xfId="0" applyFont="1">
      <alignment vertical="center"/>
    </xf>
    <xf numFmtId="177" fontId="7" fillId="0" borderId="4" xfId="0" applyNumberFormat="1" applyFont="1" applyFill="1" applyBorder="1" applyAlignment="1">
      <alignment horizontal="right" vertical="center"/>
    </xf>
    <xf numFmtId="38" fontId="10" fillId="0" borderId="0" xfId="9" applyFont="1" applyFill="1" applyBorder="1">
      <alignment vertical="center"/>
    </xf>
    <xf numFmtId="0" fontId="19" fillId="0" borderId="11" xfId="0" applyFont="1" applyFill="1" applyBorder="1" applyAlignment="1">
      <alignment vertical="center"/>
    </xf>
    <xf numFmtId="0" fontId="19" fillId="0" borderId="12" xfId="0" applyFont="1" applyFill="1" applyBorder="1" applyAlignment="1">
      <alignment vertical="center"/>
    </xf>
    <xf numFmtId="38" fontId="10" fillId="0" borderId="13" xfId="9" applyFont="1" applyFill="1" applyBorder="1">
      <alignment vertical="center"/>
    </xf>
    <xf numFmtId="38" fontId="10" fillId="0" borderId="14" xfId="9" applyFont="1" applyFill="1" applyBorder="1">
      <alignment vertical="center"/>
    </xf>
    <xf numFmtId="38" fontId="10" fillId="0" borderId="11" xfId="9" applyFont="1" applyFill="1" applyBorder="1">
      <alignment vertical="center"/>
    </xf>
    <xf numFmtId="38" fontId="10" fillId="0" borderId="12" xfId="9" applyFont="1" applyFill="1" applyBorder="1">
      <alignment vertical="center"/>
    </xf>
    <xf numFmtId="38" fontId="10" fillId="0" borderId="15" xfId="9" applyFont="1" applyFill="1" applyBorder="1">
      <alignment vertical="center"/>
    </xf>
    <xf numFmtId="177" fontId="10" fillId="0" borderId="13" xfId="0" applyNumberFormat="1" applyFont="1" applyFill="1" applyBorder="1" applyAlignment="1">
      <alignment horizontal="right" vertical="center"/>
    </xf>
    <xf numFmtId="38" fontId="10" fillId="0" borderId="16" xfId="9" applyFont="1" applyFill="1" applyBorder="1">
      <alignment vertical="center"/>
    </xf>
    <xf numFmtId="0" fontId="3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vertical="center"/>
    </xf>
    <xf numFmtId="38" fontId="10" fillId="0" borderId="17" xfId="9" applyFont="1" applyFill="1" applyBorder="1">
      <alignment vertical="center"/>
    </xf>
    <xf numFmtId="178" fontId="10" fillId="0" borderId="18" xfId="0" applyNumberFormat="1" applyFont="1" applyFill="1" applyBorder="1">
      <alignment vertical="center"/>
    </xf>
    <xf numFmtId="178" fontId="10" fillId="0" borderId="19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178" fontId="10" fillId="0" borderId="20" xfId="0" applyNumberFormat="1" applyFont="1" applyFill="1" applyBorder="1">
      <alignment vertical="center"/>
    </xf>
    <xf numFmtId="0" fontId="3" fillId="0" borderId="12" xfId="0" applyFont="1" applyFill="1" applyBorder="1" applyAlignment="1">
      <alignment horizontal="center" vertical="center"/>
    </xf>
    <xf numFmtId="38" fontId="10" fillId="0" borderId="21" xfId="9" applyFont="1" applyFill="1" applyBorder="1">
      <alignment vertical="center"/>
    </xf>
    <xf numFmtId="38" fontId="10" fillId="0" borderId="22" xfId="9" applyFont="1" applyFill="1" applyBorder="1">
      <alignment vertical="center"/>
    </xf>
    <xf numFmtId="178" fontId="10" fillId="0" borderId="23" xfId="0" applyNumberFormat="1" applyFont="1" applyFill="1" applyBorder="1">
      <alignment vertical="center"/>
    </xf>
    <xf numFmtId="178" fontId="10" fillId="0" borderId="24" xfId="0" applyNumberFormat="1" applyFont="1" applyFill="1" applyBorder="1">
      <alignment vertical="center"/>
    </xf>
    <xf numFmtId="38" fontId="10" fillId="0" borderId="25" xfId="9" applyFont="1" applyFill="1" applyBorder="1">
      <alignment vertical="center"/>
    </xf>
    <xf numFmtId="178" fontId="10" fillId="0" borderId="26" xfId="0" applyNumberFormat="1" applyFont="1" applyFill="1" applyBorder="1">
      <alignment vertical="center"/>
    </xf>
    <xf numFmtId="178" fontId="10" fillId="0" borderId="27" xfId="0" applyNumberFormat="1" applyFont="1" applyFill="1" applyBorder="1">
      <alignment vertical="center"/>
    </xf>
    <xf numFmtId="177" fontId="10" fillId="0" borderId="1" xfId="0" applyNumberFormat="1" applyFont="1" applyFill="1" applyBorder="1" applyAlignment="1">
      <alignment horizontal="right" vertical="center"/>
    </xf>
    <xf numFmtId="178" fontId="10" fillId="0" borderId="12" xfId="0" applyNumberFormat="1" applyFont="1" applyFill="1" applyBorder="1">
      <alignment vertical="center"/>
    </xf>
    <xf numFmtId="177" fontId="10" fillId="0" borderId="4" xfId="0" applyNumberFormat="1" applyFont="1" applyFill="1" applyBorder="1" applyAlignment="1">
      <alignment horizontal="right" vertical="center"/>
    </xf>
    <xf numFmtId="177" fontId="10" fillId="0" borderId="28" xfId="0" applyNumberFormat="1" applyFont="1" applyFill="1" applyBorder="1" applyAlignment="1">
      <alignment horizontal="right" vertical="center"/>
    </xf>
    <xf numFmtId="177" fontId="10" fillId="0" borderId="29" xfId="0" applyNumberFormat="1" applyFont="1" applyFill="1" applyBorder="1" applyAlignment="1">
      <alignment horizontal="right" vertical="center"/>
    </xf>
    <xf numFmtId="177" fontId="10" fillId="0" borderId="20" xfId="0" applyNumberFormat="1" applyFont="1" applyFill="1" applyBorder="1" applyAlignment="1">
      <alignment horizontal="right" vertical="center"/>
    </xf>
    <xf numFmtId="177" fontId="10" fillId="0" borderId="15" xfId="0" applyNumberFormat="1" applyFont="1" applyFill="1" applyBorder="1" applyAlignment="1">
      <alignment horizontal="right" vertical="center"/>
    </xf>
    <xf numFmtId="177" fontId="10" fillId="0" borderId="17" xfId="0" applyNumberFormat="1" applyFont="1" applyFill="1" applyBorder="1" applyAlignment="1">
      <alignment horizontal="right" vertical="center"/>
    </xf>
    <xf numFmtId="177" fontId="10" fillId="0" borderId="25" xfId="0" applyNumberFormat="1" applyFont="1" applyFill="1" applyBorder="1" applyAlignment="1">
      <alignment horizontal="right" vertical="center"/>
    </xf>
    <xf numFmtId="177" fontId="10" fillId="0" borderId="21" xfId="0" applyNumberFormat="1" applyFont="1" applyFill="1" applyBorder="1" applyAlignment="1">
      <alignment horizontal="right" vertical="center"/>
    </xf>
    <xf numFmtId="177" fontId="10" fillId="0" borderId="30" xfId="0" applyNumberFormat="1" applyFont="1" applyFill="1" applyBorder="1" applyAlignment="1">
      <alignment horizontal="right" vertical="center"/>
    </xf>
    <xf numFmtId="177" fontId="10" fillId="0" borderId="31" xfId="0" applyNumberFormat="1" applyFont="1" applyFill="1" applyBorder="1" applyAlignment="1">
      <alignment horizontal="right" vertical="center"/>
    </xf>
    <xf numFmtId="177" fontId="10" fillId="0" borderId="23" xfId="0" applyNumberFormat="1" applyFont="1" applyFill="1" applyBorder="1" applyAlignment="1">
      <alignment horizontal="right" vertical="center"/>
    </xf>
    <xf numFmtId="177" fontId="10" fillId="0" borderId="22" xfId="0" applyNumberFormat="1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center" vertical="center"/>
    </xf>
    <xf numFmtId="177" fontId="10" fillId="0" borderId="32" xfId="0" applyNumberFormat="1" applyFont="1" applyFill="1" applyBorder="1" applyAlignment="1">
      <alignment horizontal="right" vertical="center"/>
    </xf>
    <xf numFmtId="38" fontId="10" fillId="0" borderId="33" xfId="9" applyFont="1" applyFill="1" applyBorder="1">
      <alignment vertical="center"/>
    </xf>
    <xf numFmtId="38" fontId="10" fillId="0" borderId="34" xfId="9" applyFont="1" applyFill="1" applyBorder="1">
      <alignment vertical="center"/>
    </xf>
    <xf numFmtId="38" fontId="10" fillId="0" borderId="35" xfId="9" applyFont="1" applyFill="1" applyBorder="1">
      <alignment vertical="center"/>
    </xf>
    <xf numFmtId="178" fontId="10" fillId="0" borderId="34" xfId="0" applyNumberFormat="1" applyFont="1" applyFill="1" applyBorder="1">
      <alignment vertical="center"/>
    </xf>
    <xf numFmtId="178" fontId="10" fillId="0" borderId="36" xfId="0" applyNumberFormat="1" applyFont="1" applyFill="1" applyBorder="1">
      <alignment vertical="center"/>
    </xf>
    <xf numFmtId="38" fontId="10" fillId="0" borderId="28" xfId="9" applyFont="1" applyFill="1" applyBorder="1">
      <alignment vertical="center"/>
    </xf>
    <xf numFmtId="0" fontId="3" fillId="0" borderId="16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vertical="center"/>
    </xf>
    <xf numFmtId="38" fontId="10" fillId="0" borderId="37" xfId="9" applyFont="1" applyFill="1" applyBorder="1">
      <alignment vertical="center"/>
    </xf>
    <xf numFmtId="38" fontId="10" fillId="0" borderId="32" xfId="9" applyFont="1" applyFill="1" applyBorder="1">
      <alignment vertical="center"/>
    </xf>
    <xf numFmtId="178" fontId="10" fillId="0" borderId="39" xfId="0" applyNumberFormat="1" applyFont="1" applyFill="1" applyBorder="1">
      <alignment vertical="center"/>
    </xf>
    <xf numFmtId="178" fontId="10" fillId="0" borderId="32" xfId="0" applyNumberFormat="1" applyFont="1" applyFill="1" applyBorder="1">
      <alignment vertical="center"/>
    </xf>
    <xf numFmtId="178" fontId="10" fillId="0" borderId="40" xfId="0" applyNumberFormat="1" applyFont="1" applyFill="1" applyBorder="1">
      <alignment vertical="center"/>
    </xf>
    <xf numFmtId="178" fontId="10" fillId="0" borderId="28" xfId="0" applyNumberFormat="1" applyFont="1" applyFill="1" applyBorder="1">
      <alignment vertical="center"/>
    </xf>
    <xf numFmtId="178" fontId="10" fillId="0" borderId="38" xfId="0" applyNumberFormat="1" applyFont="1" applyFill="1" applyBorder="1">
      <alignment vertical="center"/>
    </xf>
    <xf numFmtId="177" fontId="10" fillId="0" borderId="18" xfId="0" applyNumberFormat="1" applyFont="1" applyFill="1" applyBorder="1" applyAlignment="1">
      <alignment horizontal="right" vertical="center"/>
    </xf>
    <xf numFmtId="177" fontId="10" fillId="0" borderId="6" xfId="0" applyNumberFormat="1" applyFont="1" applyFill="1" applyBorder="1" applyAlignment="1">
      <alignment horizontal="right" vertical="center"/>
    </xf>
    <xf numFmtId="177" fontId="6" fillId="0" borderId="17" xfId="0" applyNumberFormat="1" applyFont="1" applyFill="1" applyBorder="1" applyAlignment="1">
      <alignment horizontal="right" vertical="center"/>
    </xf>
    <xf numFmtId="177" fontId="10" fillId="0" borderId="39" xfId="0" applyNumberFormat="1" applyFont="1" applyFill="1" applyBorder="1" applyAlignment="1">
      <alignment horizontal="right" vertical="center"/>
    </xf>
    <xf numFmtId="177" fontId="10" fillId="0" borderId="8" xfId="0" applyNumberFormat="1" applyFont="1" applyFill="1" applyBorder="1" applyAlignment="1">
      <alignment horizontal="right" vertical="center"/>
    </xf>
    <xf numFmtId="178" fontId="10" fillId="0" borderId="13" xfId="0" applyNumberFormat="1" applyFont="1" applyFill="1" applyBorder="1">
      <alignment vertical="center"/>
    </xf>
    <xf numFmtId="178" fontId="10" fillId="0" borderId="21" xfId="0" applyNumberFormat="1" applyFont="1" applyFill="1" applyBorder="1">
      <alignment vertical="center"/>
    </xf>
    <xf numFmtId="178" fontId="10" fillId="0" borderId="15" xfId="0" applyNumberFormat="1" applyFont="1" applyFill="1" applyBorder="1">
      <alignment vertical="center"/>
    </xf>
    <xf numFmtId="178" fontId="10" fillId="0" borderId="33" xfId="0" applyNumberFormat="1" applyFont="1" applyFill="1" applyBorder="1">
      <alignment vertical="center"/>
    </xf>
    <xf numFmtId="178" fontId="10" fillId="0" borderId="37" xfId="0" applyNumberFormat="1" applyFont="1" applyFill="1" applyBorder="1">
      <alignment vertical="center"/>
    </xf>
    <xf numFmtId="177" fontId="10" fillId="0" borderId="33" xfId="0" applyNumberFormat="1" applyFont="1" applyFill="1" applyBorder="1" applyAlignment="1">
      <alignment horizontal="right" vertical="center"/>
    </xf>
    <xf numFmtId="177" fontId="10" fillId="0" borderId="37" xfId="0" applyNumberFormat="1" applyFont="1" applyFill="1" applyBorder="1" applyAlignment="1">
      <alignment horizontal="right" vertical="center"/>
    </xf>
    <xf numFmtId="38" fontId="10" fillId="0" borderId="0" xfId="9" applyFont="1" applyFill="1" applyBorder="1" applyAlignment="1">
      <alignment vertical="center"/>
    </xf>
    <xf numFmtId="38" fontId="10" fillId="0" borderId="11" xfId="9" applyFont="1" applyFill="1" applyBorder="1" applyAlignment="1">
      <alignment vertical="center"/>
    </xf>
    <xf numFmtId="38" fontId="10" fillId="0" borderId="12" xfId="9" applyFont="1" applyFill="1" applyBorder="1" applyAlignment="1">
      <alignment vertical="center"/>
    </xf>
    <xf numFmtId="38" fontId="10" fillId="0" borderId="14" xfId="9" applyFont="1" applyFill="1" applyBorder="1" applyAlignment="1">
      <alignment vertical="center"/>
    </xf>
    <xf numFmtId="38" fontId="10" fillId="0" borderId="16" xfId="9" applyFont="1" applyFill="1" applyBorder="1" applyAlignment="1">
      <alignment vertical="center"/>
    </xf>
    <xf numFmtId="0" fontId="0" fillId="0" borderId="12" xfId="0" applyFont="1" applyFill="1" applyBorder="1" applyAlignment="1">
      <alignment horizontal="center" vertical="center"/>
    </xf>
    <xf numFmtId="38" fontId="10" fillId="0" borderId="1" xfId="9" applyFont="1" applyFill="1" applyBorder="1" applyAlignment="1">
      <alignment vertical="center"/>
    </xf>
    <xf numFmtId="38" fontId="10" fillId="0" borderId="10" xfId="9" applyFont="1" applyFill="1" applyBorder="1" applyAlignment="1">
      <alignment vertical="center"/>
    </xf>
    <xf numFmtId="38" fontId="10" fillId="0" borderId="4" xfId="9" applyFont="1" applyFill="1" applyBorder="1" applyAlignment="1">
      <alignment vertical="center"/>
    </xf>
    <xf numFmtId="38" fontId="10" fillId="0" borderId="6" xfId="9" applyFont="1" applyFill="1" applyBorder="1" applyAlignment="1">
      <alignment vertical="center"/>
    </xf>
    <xf numFmtId="38" fontId="10" fillId="0" borderId="8" xfId="9" applyFont="1" applyFill="1" applyBorder="1" applyAlignment="1">
      <alignment vertical="center"/>
    </xf>
    <xf numFmtId="177" fontId="7" fillId="0" borderId="10" xfId="0" applyNumberFormat="1" applyFont="1" applyFill="1" applyBorder="1" applyAlignment="1">
      <alignment horizontal="right" vertical="center"/>
    </xf>
    <xf numFmtId="38" fontId="10" fillId="0" borderId="13" xfId="9" applyFont="1" applyFill="1" applyBorder="1" applyAlignment="1">
      <alignment vertical="center"/>
    </xf>
    <xf numFmtId="38" fontId="10" fillId="0" borderId="15" xfId="9" applyFont="1" applyFill="1" applyBorder="1" applyAlignment="1">
      <alignment vertical="center"/>
    </xf>
    <xf numFmtId="38" fontId="10" fillId="0" borderId="21" xfId="9" applyFont="1" applyFill="1" applyBorder="1" applyAlignment="1">
      <alignment vertical="center"/>
    </xf>
    <xf numFmtId="38" fontId="10" fillId="0" borderId="33" xfId="9" applyFont="1" applyFill="1" applyBorder="1" applyAlignment="1">
      <alignment vertical="center"/>
    </xf>
    <xf numFmtId="38" fontId="10" fillId="0" borderId="37" xfId="9" applyFont="1" applyFill="1" applyBorder="1" applyAlignment="1">
      <alignment vertical="center"/>
    </xf>
    <xf numFmtId="177" fontId="10" fillId="0" borderId="0" xfId="0" applyNumberFormat="1" applyFont="1" applyFill="1" applyBorder="1" applyAlignment="1">
      <alignment horizontal="right" vertical="center"/>
    </xf>
    <xf numFmtId="177" fontId="10" fillId="0" borderId="12" xfId="0" applyNumberFormat="1" applyFont="1" applyFill="1" applyBorder="1" applyAlignment="1">
      <alignment horizontal="right" vertical="center"/>
    </xf>
    <xf numFmtId="38" fontId="10" fillId="0" borderId="28" xfId="9" applyFont="1" applyFill="1" applyBorder="1" applyAlignment="1">
      <alignment vertical="center"/>
    </xf>
    <xf numFmtId="38" fontId="10" fillId="0" borderId="42" xfId="9" applyFont="1" applyFill="1" applyBorder="1" applyAlignment="1">
      <alignment vertical="center"/>
    </xf>
    <xf numFmtId="38" fontId="10" fillId="0" borderId="30" xfId="9" applyFont="1" applyFill="1" applyBorder="1" applyAlignment="1">
      <alignment vertical="center"/>
    </xf>
    <xf numFmtId="38" fontId="10" fillId="0" borderId="35" xfId="9" applyFont="1" applyFill="1" applyBorder="1" applyAlignment="1">
      <alignment vertical="center"/>
    </xf>
    <xf numFmtId="38" fontId="10" fillId="0" borderId="38" xfId="9" applyFont="1" applyFill="1" applyBorder="1" applyAlignment="1">
      <alignment vertical="center"/>
    </xf>
    <xf numFmtId="177" fontId="10" fillId="0" borderId="42" xfId="0" applyNumberFormat="1" applyFont="1" applyFill="1" applyBorder="1" applyAlignment="1">
      <alignment horizontal="right" vertical="center"/>
    </xf>
    <xf numFmtId="177" fontId="10" fillId="0" borderId="43" xfId="0" applyNumberFormat="1" applyFont="1" applyFill="1" applyBorder="1" applyAlignment="1">
      <alignment horizontal="right" vertical="center"/>
    </xf>
    <xf numFmtId="177" fontId="7" fillId="0" borderId="8" xfId="0" applyNumberFormat="1" applyFont="1" applyFill="1" applyBorder="1" applyAlignment="1">
      <alignment horizontal="right" vertical="center"/>
    </xf>
    <xf numFmtId="177" fontId="10" fillId="0" borderId="38" xfId="0" applyNumberFormat="1" applyFont="1" applyFill="1" applyBorder="1" applyAlignment="1">
      <alignment horizontal="right" vertical="center"/>
    </xf>
    <xf numFmtId="177" fontId="10" fillId="0" borderId="44" xfId="0" applyNumberFormat="1" applyFont="1" applyFill="1" applyBorder="1" applyAlignment="1">
      <alignment horizontal="right" vertical="center"/>
    </xf>
    <xf numFmtId="38" fontId="6" fillId="0" borderId="15" xfId="9" applyFont="1" applyFill="1" applyBorder="1" applyAlignment="1">
      <alignment horizontal="right" vertical="center"/>
    </xf>
    <xf numFmtId="38" fontId="10" fillId="0" borderId="29" xfId="9" applyFont="1" applyFill="1" applyBorder="1" applyAlignment="1">
      <alignment vertical="center"/>
    </xf>
    <xf numFmtId="38" fontId="10" fillId="0" borderId="43" xfId="9" applyFont="1" applyFill="1" applyBorder="1" applyAlignment="1">
      <alignment vertical="center"/>
    </xf>
    <xf numFmtId="38" fontId="10" fillId="0" borderId="31" xfId="9" applyFont="1" applyFill="1" applyBorder="1" applyAlignment="1">
      <alignment vertical="center"/>
    </xf>
    <xf numFmtId="38" fontId="10" fillId="0" borderId="45" xfId="9" applyFont="1" applyFill="1" applyBorder="1" applyAlignment="1">
      <alignment vertical="center"/>
    </xf>
    <xf numFmtId="38" fontId="10" fillId="0" borderId="44" xfId="9" applyFont="1" applyFill="1" applyBorder="1" applyAlignment="1">
      <alignment vertical="center"/>
    </xf>
    <xf numFmtId="38" fontId="6" fillId="0" borderId="43" xfId="9" applyFont="1" applyFill="1" applyBorder="1" applyAlignment="1">
      <alignment horizontal="right" vertical="center"/>
    </xf>
    <xf numFmtId="3" fontId="10" fillId="0" borderId="29" xfId="9" applyNumberFormat="1" applyFont="1" applyFill="1" applyBorder="1" applyAlignment="1">
      <alignment vertical="center"/>
    </xf>
    <xf numFmtId="3" fontId="10" fillId="0" borderId="44" xfId="9" applyNumberFormat="1" applyFont="1" applyFill="1" applyBorder="1" applyAlignment="1">
      <alignment vertical="center"/>
    </xf>
    <xf numFmtId="3" fontId="10" fillId="0" borderId="13" xfId="9" applyNumberFormat="1" applyFont="1" applyFill="1" applyBorder="1" applyAlignment="1">
      <alignment horizontal="right" vertical="center"/>
    </xf>
    <xf numFmtId="3" fontId="10" fillId="0" borderId="37" xfId="9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38" fontId="10" fillId="0" borderId="39" xfId="9" applyFont="1" applyFill="1" applyBorder="1">
      <alignment vertical="center"/>
    </xf>
    <xf numFmtId="38" fontId="10" fillId="0" borderId="20" xfId="9" applyFont="1" applyFill="1" applyBorder="1">
      <alignment vertical="center"/>
    </xf>
    <xf numFmtId="38" fontId="10" fillId="0" borderId="23" xfId="9" applyFont="1" applyFill="1" applyBorder="1">
      <alignment vertical="center"/>
    </xf>
    <xf numFmtId="38" fontId="10" fillId="0" borderId="18" xfId="9" applyFont="1" applyFill="1" applyBorder="1">
      <alignment vertical="center"/>
    </xf>
    <xf numFmtId="38" fontId="10" fillId="0" borderId="26" xfId="9" applyFont="1" applyFill="1" applyBorder="1">
      <alignment vertical="center"/>
    </xf>
    <xf numFmtId="177" fontId="10" fillId="0" borderId="26" xfId="0" applyNumberFormat="1" applyFont="1" applyFill="1" applyBorder="1" applyAlignment="1">
      <alignment horizontal="right" vertical="center"/>
    </xf>
    <xf numFmtId="178" fontId="10" fillId="0" borderId="18" xfId="0" applyNumberFormat="1" applyFont="1" applyFill="1" applyBorder="1" applyAlignment="1">
      <alignment horizontal="right" vertical="center"/>
    </xf>
    <xf numFmtId="178" fontId="10" fillId="0" borderId="20" xfId="9" applyNumberFormat="1" applyFont="1" applyFill="1" applyBorder="1" applyAlignment="1">
      <alignment horizontal="right" vertical="center"/>
    </xf>
    <xf numFmtId="178" fontId="10" fillId="0" borderId="39" xfId="9" applyNumberFormat="1" applyFont="1" applyFill="1" applyBorder="1" applyAlignment="1">
      <alignment horizontal="right" vertical="center"/>
    </xf>
    <xf numFmtId="176" fontId="10" fillId="0" borderId="18" xfId="0" applyNumberFormat="1" applyFont="1" applyFill="1" applyBorder="1">
      <alignment vertical="center"/>
    </xf>
    <xf numFmtId="176" fontId="10" fillId="0" borderId="20" xfId="0" applyNumberFormat="1" applyFont="1" applyFill="1" applyBorder="1">
      <alignment vertical="center"/>
    </xf>
    <xf numFmtId="176" fontId="10" fillId="0" borderId="23" xfId="0" applyNumberFormat="1" applyFont="1" applyFill="1" applyBorder="1">
      <alignment vertical="center"/>
    </xf>
    <xf numFmtId="176" fontId="10" fillId="0" borderId="39" xfId="0" applyNumberFormat="1" applyFont="1" applyFill="1" applyBorder="1">
      <alignment vertical="center"/>
    </xf>
    <xf numFmtId="178" fontId="6" fillId="0" borderId="18" xfId="0" applyNumberFormat="1" applyFont="1" applyFill="1" applyBorder="1" applyAlignment="1">
      <alignment horizontal="right" vertical="center"/>
    </xf>
    <xf numFmtId="178" fontId="6" fillId="0" borderId="20" xfId="9" applyNumberFormat="1" applyFont="1" applyFill="1" applyBorder="1" applyAlignment="1">
      <alignment horizontal="right" vertical="center"/>
    </xf>
    <xf numFmtId="178" fontId="6" fillId="0" borderId="39" xfId="9" applyNumberFormat="1" applyFont="1" applyFill="1" applyBorder="1" applyAlignment="1">
      <alignment horizontal="right" vertical="center"/>
    </xf>
    <xf numFmtId="176" fontId="10" fillId="0" borderId="6" xfId="0" applyNumberFormat="1" applyFont="1" applyFill="1" applyBorder="1">
      <alignment vertical="center"/>
    </xf>
    <xf numFmtId="176" fontId="10" fillId="0" borderId="1" xfId="0" applyNumberFormat="1" applyFont="1" applyFill="1" applyBorder="1">
      <alignment vertical="center"/>
    </xf>
    <xf numFmtId="176" fontId="10" fillId="0" borderId="4" xfId="0" applyNumberFormat="1" applyFont="1" applyFill="1" applyBorder="1">
      <alignment vertical="center"/>
    </xf>
    <xf numFmtId="38" fontId="6" fillId="0" borderId="10" xfId="9" applyFont="1" applyFill="1" applyBorder="1" applyAlignment="1">
      <alignment horizontal="right" vertical="center"/>
    </xf>
    <xf numFmtId="38" fontId="6" fillId="0" borderId="1" xfId="9" applyFont="1" applyFill="1" applyBorder="1" applyAlignment="1">
      <alignment horizontal="right" vertical="center"/>
    </xf>
    <xf numFmtId="38" fontId="6" fillId="0" borderId="8" xfId="9" applyFont="1" applyFill="1" applyBorder="1" applyAlignment="1">
      <alignment horizontal="right" vertical="center"/>
    </xf>
    <xf numFmtId="178" fontId="6" fillId="0" borderId="6" xfId="0" applyNumberFormat="1" applyFont="1" applyFill="1" applyBorder="1" applyAlignment="1">
      <alignment horizontal="right" vertical="center"/>
    </xf>
    <xf numFmtId="178" fontId="6" fillId="0" borderId="1" xfId="9" applyNumberFormat="1" applyFont="1" applyFill="1" applyBorder="1" applyAlignment="1">
      <alignment horizontal="right" vertical="center"/>
    </xf>
    <xf numFmtId="178" fontId="6" fillId="0" borderId="8" xfId="9" applyNumberFormat="1" applyFont="1" applyFill="1" applyBorder="1" applyAlignment="1">
      <alignment horizontal="right" vertical="center"/>
    </xf>
    <xf numFmtId="176" fontId="10" fillId="0" borderId="8" xfId="0" applyNumberFormat="1" applyFont="1" applyFill="1" applyBorder="1">
      <alignment vertical="center"/>
    </xf>
    <xf numFmtId="176" fontId="10" fillId="0" borderId="70" xfId="0" applyNumberFormat="1" applyFont="1" applyFill="1" applyBorder="1">
      <alignment vertical="center"/>
    </xf>
    <xf numFmtId="176" fontId="10" fillId="0" borderId="71" xfId="0" applyNumberFormat="1" applyFont="1" applyFill="1" applyBorder="1">
      <alignment vertical="center"/>
    </xf>
    <xf numFmtId="176" fontId="10" fillId="0" borderId="72" xfId="0" applyNumberFormat="1" applyFont="1" applyFill="1" applyBorder="1">
      <alignment vertical="center"/>
    </xf>
    <xf numFmtId="38" fontId="6" fillId="0" borderId="73" xfId="9" applyFont="1" applyFill="1" applyBorder="1" applyAlignment="1">
      <alignment horizontal="right" vertical="center"/>
    </xf>
    <xf numFmtId="38" fontId="6" fillId="0" borderId="71" xfId="9" applyFont="1" applyFill="1" applyBorder="1" applyAlignment="1">
      <alignment horizontal="right" vertical="center"/>
    </xf>
    <xf numFmtId="176" fontId="10" fillId="0" borderId="74" xfId="0" applyNumberFormat="1" applyFont="1" applyFill="1" applyBorder="1">
      <alignment vertical="center"/>
    </xf>
    <xf numFmtId="38" fontId="6" fillId="0" borderId="74" xfId="9" applyFont="1" applyFill="1" applyBorder="1" applyAlignment="1">
      <alignment horizontal="right" vertical="center"/>
    </xf>
    <xf numFmtId="178" fontId="6" fillId="0" borderId="71" xfId="9" applyNumberFormat="1" applyFont="1" applyFill="1" applyBorder="1" applyAlignment="1">
      <alignment horizontal="right" vertical="center"/>
    </xf>
    <xf numFmtId="178" fontId="6" fillId="0" borderId="74" xfId="9" applyNumberFormat="1" applyFont="1" applyFill="1" applyBorder="1" applyAlignment="1">
      <alignment horizontal="right" vertical="center"/>
    </xf>
    <xf numFmtId="176" fontId="10" fillId="0" borderId="75" xfId="0" applyNumberFormat="1" applyFont="1" applyFill="1" applyBorder="1">
      <alignment vertical="center"/>
    </xf>
    <xf numFmtId="176" fontId="10" fillId="0" borderId="76" xfId="0" applyNumberFormat="1" applyFont="1" applyFill="1" applyBorder="1">
      <alignment vertical="center"/>
    </xf>
    <xf numFmtId="176" fontId="10" fillId="0" borderId="77" xfId="0" applyNumberFormat="1" applyFont="1" applyFill="1" applyBorder="1">
      <alignment vertical="center"/>
    </xf>
    <xf numFmtId="176" fontId="10" fillId="0" borderId="78" xfId="0" applyNumberFormat="1" applyFont="1" applyFill="1" applyBorder="1">
      <alignment vertical="center"/>
    </xf>
    <xf numFmtId="176" fontId="10" fillId="0" borderId="79" xfId="0" applyNumberFormat="1" applyFont="1" applyFill="1" applyBorder="1">
      <alignment vertical="center"/>
    </xf>
    <xf numFmtId="38" fontId="6" fillId="0" borderId="80" xfId="9" applyFont="1" applyFill="1" applyBorder="1" applyAlignment="1">
      <alignment horizontal="right" vertical="center"/>
    </xf>
    <xf numFmtId="38" fontId="6" fillId="0" borderId="78" xfId="9" applyFont="1" applyFill="1" applyBorder="1" applyAlignment="1">
      <alignment horizontal="right" vertical="center"/>
    </xf>
    <xf numFmtId="176" fontId="10" fillId="0" borderId="80" xfId="0" applyNumberFormat="1" applyFont="1" applyFill="1" applyBorder="1">
      <alignment vertical="center"/>
    </xf>
    <xf numFmtId="176" fontId="10" fillId="0" borderId="81" xfId="0" applyNumberFormat="1" applyFont="1" applyFill="1" applyBorder="1">
      <alignment vertical="center"/>
    </xf>
    <xf numFmtId="176" fontId="10" fillId="0" borderId="82" xfId="0" applyNumberFormat="1" applyFont="1" applyFill="1" applyBorder="1">
      <alignment vertical="center"/>
    </xf>
    <xf numFmtId="176" fontId="10" fillId="0" borderId="83" xfId="0" applyNumberFormat="1" applyFont="1" applyFill="1" applyBorder="1">
      <alignment vertical="center"/>
    </xf>
    <xf numFmtId="176" fontId="10" fillId="0" borderId="84" xfId="0" applyNumberFormat="1" applyFont="1" applyFill="1" applyBorder="1">
      <alignment vertical="center"/>
    </xf>
    <xf numFmtId="176" fontId="10" fillId="0" borderId="85" xfId="0" applyNumberFormat="1" applyFont="1" applyFill="1" applyBorder="1">
      <alignment vertical="center"/>
    </xf>
    <xf numFmtId="176" fontId="10" fillId="0" borderId="86" xfId="0" applyNumberFormat="1" applyFont="1" applyFill="1" applyBorder="1">
      <alignment vertical="center"/>
    </xf>
    <xf numFmtId="176" fontId="10" fillId="0" borderId="87" xfId="0" applyNumberFormat="1" applyFont="1" applyFill="1" applyBorder="1">
      <alignment vertical="center"/>
    </xf>
    <xf numFmtId="176" fontId="10" fillId="0" borderId="88" xfId="0" applyNumberFormat="1" applyFont="1" applyFill="1" applyBorder="1">
      <alignment vertical="center"/>
    </xf>
    <xf numFmtId="176" fontId="10" fillId="0" borderId="89" xfId="0" applyNumberFormat="1" applyFont="1" applyFill="1" applyBorder="1">
      <alignment vertical="center"/>
    </xf>
    <xf numFmtId="38" fontId="6" fillId="0" borderId="90" xfId="9" applyFont="1" applyFill="1" applyBorder="1" applyAlignment="1">
      <alignment horizontal="right" vertical="center"/>
    </xf>
    <xf numFmtId="176" fontId="10" fillId="0" borderId="91" xfId="0" applyNumberFormat="1" applyFont="1" applyFill="1" applyBorder="1">
      <alignment vertical="center"/>
    </xf>
    <xf numFmtId="178" fontId="6" fillId="0" borderId="78" xfId="9" applyNumberFormat="1" applyFont="1" applyFill="1" applyBorder="1" applyAlignment="1">
      <alignment horizontal="right" vertical="center"/>
    </xf>
    <xf numFmtId="178" fontId="6" fillId="0" borderId="90" xfId="9" applyNumberFormat="1" applyFont="1" applyFill="1" applyBorder="1" applyAlignment="1">
      <alignment horizontal="right" vertical="center"/>
    </xf>
    <xf numFmtId="176" fontId="10" fillId="0" borderId="92" xfId="0" applyNumberFormat="1" applyFont="1" applyFill="1" applyBorder="1">
      <alignment vertical="center"/>
    </xf>
    <xf numFmtId="176" fontId="10" fillId="0" borderId="93" xfId="0" applyNumberFormat="1" applyFont="1" applyFill="1" applyBorder="1">
      <alignment vertical="center"/>
    </xf>
    <xf numFmtId="176" fontId="10" fillId="0" borderId="94" xfId="0" applyNumberFormat="1" applyFont="1" applyFill="1" applyBorder="1">
      <alignment vertical="center"/>
    </xf>
    <xf numFmtId="176" fontId="10" fillId="0" borderId="95" xfId="0" applyNumberFormat="1" applyFont="1" applyFill="1" applyBorder="1">
      <alignment vertical="center"/>
    </xf>
    <xf numFmtId="176" fontId="10" fillId="0" borderId="96" xfId="0" applyNumberFormat="1" applyFont="1" applyFill="1" applyBorder="1">
      <alignment vertical="center"/>
    </xf>
    <xf numFmtId="176" fontId="10" fillId="0" borderId="97" xfId="0" applyNumberFormat="1" applyFont="1" applyFill="1" applyBorder="1">
      <alignment vertical="center"/>
    </xf>
    <xf numFmtId="38" fontId="10" fillId="0" borderId="98" xfId="9" applyFont="1" applyFill="1" applyBorder="1">
      <alignment vertical="center"/>
    </xf>
    <xf numFmtId="38" fontId="10" fillId="0" borderId="99" xfId="9" applyFont="1" applyFill="1" applyBorder="1">
      <alignment vertical="center"/>
    </xf>
    <xf numFmtId="38" fontId="10" fillId="0" borderId="100" xfId="9" applyFont="1" applyFill="1" applyBorder="1">
      <alignment vertical="center"/>
    </xf>
    <xf numFmtId="176" fontId="10" fillId="0" borderId="73" xfId="0" applyNumberFormat="1" applyFont="1" applyFill="1" applyBorder="1">
      <alignment vertical="center"/>
    </xf>
    <xf numFmtId="176" fontId="10" fillId="0" borderId="101" xfId="0" applyNumberFormat="1" applyFont="1" applyFill="1" applyBorder="1">
      <alignment vertical="center"/>
    </xf>
    <xf numFmtId="176" fontId="10" fillId="0" borderId="102" xfId="0" applyNumberFormat="1" applyFont="1" applyFill="1" applyBorder="1">
      <alignment vertical="center"/>
    </xf>
    <xf numFmtId="176" fontId="10" fillId="0" borderId="103" xfId="0" applyNumberFormat="1" applyFont="1" applyFill="1" applyBorder="1">
      <alignment vertical="center"/>
    </xf>
    <xf numFmtId="176" fontId="10" fillId="0" borderId="104" xfId="0" applyNumberFormat="1" applyFont="1" applyFill="1" applyBorder="1">
      <alignment vertical="center"/>
    </xf>
    <xf numFmtId="176" fontId="10" fillId="0" borderId="105" xfId="0" applyNumberFormat="1" applyFont="1" applyFill="1" applyBorder="1">
      <alignment vertical="center"/>
    </xf>
    <xf numFmtId="176" fontId="10" fillId="0" borderId="106" xfId="0" applyNumberFormat="1" applyFont="1" applyFill="1" applyBorder="1">
      <alignment vertical="center"/>
    </xf>
    <xf numFmtId="176" fontId="10" fillId="0" borderId="107" xfId="0" applyNumberFormat="1" applyFont="1" applyFill="1" applyBorder="1">
      <alignment vertical="center"/>
    </xf>
    <xf numFmtId="38" fontId="6" fillId="0" borderId="104" xfId="9" applyFont="1" applyFill="1" applyBorder="1" applyAlignment="1">
      <alignment horizontal="right" vertical="center"/>
    </xf>
    <xf numFmtId="38" fontId="6" fillId="0" borderId="102" xfId="9" applyFont="1" applyFill="1" applyBorder="1" applyAlignment="1">
      <alignment horizontal="right" vertical="center"/>
    </xf>
    <xf numFmtId="38" fontId="6" fillId="0" borderId="106" xfId="9" applyFont="1" applyFill="1" applyBorder="1" applyAlignment="1">
      <alignment horizontal="right" vertical="center"/>
    </xf>
    <xf numFmtId="178" fontId="6" fillId="0" borderId="102" xfId="9" applyNumberFormat="1" applyFont="1" applyFill="1" applyBorder="1" applyAlignment="1">
      <alignment horizontal="right" vertical="center"/>
    </xf>
    <xf numFmtId="178" fontId="6" fillId="0" borderId="106" xfId="9" applyNumberFormat="1" applyFont="1" applyFill="1" applyBorder="1" applyAlignment="1">
      <alignment horizontal="right" vertical="center"/>
    </xf>
    <xf numFmtId="38" fontId="10" fillId="0" borderId="0" xfId="11" applyFont="1" applyFill="1" applyBorder="1" applyAlignment="1">
      <alignment vertical="center"/>
    </xf>
    <xf numFmtId="38" fontId="10" fillId="0" borderId="15" xfId="11" applyFont="1" applyFill="1" applyBorder="1" applyAlignment="1">
      <alignment vertical="center"/>
    </xf>
    <xf numFmtId="38" fontId="10" fillId="0" borderId="13" xfId="11" applyFont="1" applyFill="1" applyBorder="1" applyAlignment="1">
      <alignment vertical="center"/>
    </xf>
    <xf numFmtId="38" fontId="10" fillId="0" borderId="11" xfId="11" applyFont="1" applyFill="1" applyBorder="1" applyAlignment="1">
      <alignment vertical="center"/>
    </xf>
    <xf numFmtId="38" fontId="10" fillId="0" borderId="1" xfId="11" applyFont="1" applyFill="1" applyBorder="1" applyAlignment="1">
      <alignment vertical="center"/>
    </xf>
    <xf numFmtId="38" fontId="10" fillId="0" borderId="10" xfId="11" applyFont="1" applyFill="1" applyBorder="1" applyAlignment="1">
      <alignment vertical="center"/>
    </xf>
    <xf numFmtId="178" fontId="6" fillId="0" borderId="1" xfId="0" applyNumberFormat="1" applyFont="1" applyFill="1" applyBorder="1" applyAlignment="1">
      <alignment horizontal="right" vertical="center"/>
    </xf>
    <xf numFmtId="38" fontId="10" fillId="0" borderId="46" xfId="9" applyFont="1" applyFill="1" applyBorder="1">
      <alignment vertical="center"/>
    </xf>
    <xf numFmtId="38" fontId="10" fillId="0" borderId="108" xfId="9" applyFont="1" applyFill="1" applyBorder="1">
      <alignment vertical="center"/>
    </xf>
    <xf numFmtId="178" fontId="6" fillId="0" borderId="78" xfId="0" applyNumberFormat="1" applyFont="1" applyFill="1" applyBorder="1" applyAlignment="1">
      <alignment horizontal="right" vertical="center"/>
    </xf>
    <xf numFmtId="178" fontId="6" fillId="0" borderId="102" xfId="0" applyNumberFormat="1" applyFont="1" applyFill="1" applyBorder="1" applyAlignment="1">
      <alignment horizontal="right" vertical="center"/>
    </xf>
    <xf numFmtId="38" fontId="10" fillId="0" borderId="47" xfId="9" applyFont="1" applyFill="1" applyBorder="1">
      <alignment vertical="center"/>
    </xf>
    <xf numFmtId="38" fontId="10" fillId="0" borderId="48" xfId="9" applyFont="1" applyFill="1" applyBorder="1">
      <alignment vertical="center"/>
    </xf>
    <xf numFmtId="178" fontId="6" fillId="0" borderId="71" xfId="0" applyNumberFormat="1" applyFont="1" applyFill="1" applyBorder="1" applyAlignment="1">
      <alignment horizontal="right" vertical="center"/>
    </xf>
    <xf numFmtId="38" fontId="10" fillId="0" borderId="49" xfId="9" applyFont="1" applyFill="1" applyBorder="1">
      <alignment vertical="center"/>
    </xf>
    <xf numFmtId="38" fontId="10" fillId="0" borderId="44" xfId="9" applyFont="1" applyFill="1" applyBorder="1">
      <alignment vertical="center"/>
    </xf>
    <xf numFmtId="38" fontId="10" fillId="0" borderId="45" xfId="9" applyFont="1" applyFill="1" applyBorder="1">
      <alignment vertical="center"/>
    </xf>
    <xf numFmtId="38" fontId="10" fillId="0" borderId="29" xfId="9" applyFont="1" applyFill="1" applyBorder="1">
      <alignment vertical="center"/>
    </xf>
    <xf numFmtId="0" fontId="13" fillId="0" borderId="0" xfId="0" applyFont="1" applyAlignment="1">
      <alignment horizontal="left" vertical="center"/>
    </xf>
    <xf numFmtId="176" fontId="10" fillId="0" borderId="6" xfId="0" applyNumberFormat="1" applyFont="1" applyFill="1" applyBorder="1" applyAlignment="1">
      <alignment horizontal="right" vertical="center"/>
    </xf>
    <xf numFmtId="176" fontId="10" fillId="0" borderId="70" xfId="0" applyNumberFormat="1" applyFont="1" applyFill="1" applyBorder="1" applyAlignment="1">
      <alignment horizontal="right" vertical="center"/>
    </xf>
    <xf numFmtId="176" fontId="10" fillId="0" borderId="78" xfId="0" applyNumberFormat="1" applyFont="1" applyFill="1" applyBorder="1" applyAlignment="1">
      <alignment horizontal="right" vertical="center"/>
    </xf>
    <xf numFmtId="176" fontId="10" fillId="0" borderId="79" xfId="0" applyNumberFormat="1" applyFont="1" applyFill="1" applyBorder="1" applyAlignment="1">
      <alignment horizontal="right" vertical="center"/>
    </xf>
    <xf numFmtId="176" fontId="10" fillId="0" borderId="102" xfId="0" applyNumberFormat="1" applyFont="1" applyFill="1" applyBorder="1" applyAlignment="1">
      <alignment horizontal="right" vertical="center"/>
    </xf>
    <xf numFmtId="176" fontId="10" fillId="0" borderId="1" xfId="0" applyNumberFormat="1" applyFont="1" applyFill="1" applyBorder="1" applyAlignment="1">
      <alignment horizontal="right" vertical="center"/>
    </xf>
    <xf numFmtId="176" fontId="10" fillId="0" borderId="71" xfId="0" applyNumberFormat="1" applyFont="1" applyFill="1" applyBorder="1" applyAlignment="1">
      <alignment horizontal="right" vertical="center"/>
    </xf>
    <xf numFmtId="176" fontId="10" fillId="0" borderId="4" xfId="0" applyNumberFormat="1" applyFont="1" applyFill="1" applyBorder="1" applyAlignment="1">
      <alignment horizontal="right" vertical="center"/>
    </xf>
    <xf numFmtId="176" fontId="10" fillId="0" borderId="72" xfId="0" applyNumberFormat="1" applyFont="1" applyFill="1" applyBorder="1" applyAlignment="1">
      <alignment horizontal="right" vertical="center"/>
    </xf>
    <xf numFmtId="176" fontId="10" fillId="0" borderId="88" xfId="0" applyNumberFormat="1" applyFont="1" applyFill="1" applyBorder="1" applyAlignment="1">
      <alignment horizontal="right" vertical="center"/>
    </xf>
    <xf numFmtId="176" fontId="10" fillId="0" borderId="89" xfId="0" applyNumberFormat="1" applyFont="1" applyFill="1" applyBorder="1" applyAlignment="1">
      <alignment horizontal="right" vertical="center"/>
    </xf>
    <xf numFmtId="176" fontId="10" fillId="0" borderId="107" xfId="0" applyNumberFormat="1" applyFont="1" applyFill="1" applyBorder="1" applyAlignment="1">
      <alignment horizontal="right" vertical="center"/>
    </xf>
    <xf numFmtId="176" fontId="10" fillId="0" borderId="109" xfId="0" applyNumberFormat="1" applyFont="1" applyFill="1" applyBorder="1">
      <alignment vertical="center"/>
    </xf>
    <xf numFmtId="176" fontId="10" fillId="0" borderId="110" xfId="0" applyNumberFormat="1" applyFont="1" applyFill="1" applyBorder="1">
      <alignment vertical="center"/>
    </xf>
    <xf numFmtId="176" fontId="10" fillId="0" borderId="111" xfId="0" applyNumberFormat="1" applyFont="1" applyFill="1" applyBorder="1">
      <alignment vertical="center"/>
    </xf>
    <xf numFmtId="176" fontId="10" fillId="0" borderId="112" xfId="0" applyNumberFormat="1" applyFont="1" applyFill="1" applyBorder="1">
      <alignment vertical="center"/>
    </xf>
    <xf numFmtId="176" fontId="10" fillId="0" borderId="113" xfId="0" applyNumberFormat="1" applyFont="1" applyFill="1" applyBorder="1">
      <alignment vertical="center"/>
    </xf>
    <xf numFmtId="176" fontId="10" fillId="0" borderId="114" xfId="0" applyNumberFormat="1" applyFont="1" applyFill="1" applyBorder="1">
      <alignment vertical="center"/>
    </xf>
    <xf numFmtId="176" fontId="10" fillId="0" borderId="109" xfId="0" applyNumberFormat="1" applyFont="1" applyFill="1" applyBorder="1" applyAlignment="1">
      <alignment horizontal="right" vertical="center"/>
    </xf>
    <xf numFmtId="176" fontId="10" fillId="0" borderId="115" xfId="0" applyNumberFormat="1" applyFont="1" applyFill="1" applyBorder="1" applyAlignment="1">
      <alignment horizontal="right" vertical="center"/>
    </xf>
    <xf numFmtId="38" fontId="6" fillId="0" borderId="112" xfId="9" applyFont="1" applyFill="1" applyBorder="1" applyAlignment="1">
      <alignment horizontal="right" vertical="center"/>
    </xf>
    <xf numFmtId="38" fontId="6" fillId="0" borderId="109" xfId="9" applyFont="1" applyFill="1" applyBorder="1" applyAlignment="1">
      <alignment horizontal="right" vertical="center"/>
    </xf>
    <xf numFmtId="38" fontId="6" fillId="0" borderId="114" xfId="9" applyFont="1" applyFill="1" applyBorder="1" applyAlignment="1">
      <alignment horizontal="right" vertical="center"/>
    </xf>
    <xf numFmtId="38" fontId="10" fillId="0" borderId="116" xfId="9" applyFont="1" applyFill="1" applyBorder="1">
      <alignment vertical="center"/>
    </xf>
    <xf numFmtId="178" fontId="6" fillId="0" borderId="109" xfId="0" applyNumberFormat="1" applyFont="1" applyFill="1" applyBorder="1" applyAlignment="1">
      <alignment horizontal="right" vertical="center"/>
    </xf>
    <xf numFmtId="178" fontId="6" fillId="0" borderId="109" xfId="9" applyNumberFormat="1" applyFont="1" applyFill="1" applyBorder="1" applyAlignment="1">
      <alignment horizontal="right" vertical="center"/>
    </xf>
    <xf numFmtId="178" fontId="6" fillId="0" borderId="114" xfId="9" applyNumberFormat="1" applyFont="1" applyFill="1" applyBorder="1" applyAlignment="1">
      <alignment horizontal="right" vertical="center"/>
    </xf>
    <xf numFmtId="176" fontId="10" fillId="0" borderId="50" xfId="0" applyNumberFormat="1" applyFont="1" applyFill="1" applyBorder="1">
      <alignment vertical="center"/>
    </xf>
    <xf numFmtId="176" fontId="10" fillId="0" borderId="51" xfId="0" applyNumberFormat="1" applyFont="1" applyFill="1" applyBorder="1">
      <alignment vertical="center"/>
    </xf>
    <xf numFmtId="176" fontId="10" fillId="0" borderId="52" xfId="0" applyNumberFormat="1" applyFont="1" applyFill="1" applyBorder="1">
      <alignment vertical="center"/>
    </xf>
    <xf numFmtId="176" fontId="10" fillId="0" borderId="53" xfId="0" applyNumberFormat="1" applyFont="1" applyFill="1" applyBorder="1">
      <alignment vertical="center"/>
    </xf>
    <xf numFmtId="176" fontId="10" fillId="0" borderId="117" xfId="0" applyNumberFormat="1" applyFont="1" applyFill="1" applyBorder="1">
      <alignment vertical="center"/>
    </xf>
    <xf numFmtId="176" fontId="10" fillId="0" borderId="118" xfId="0" applyNumberFormat="1" applyFont="1" applyFill="1" applyBorder="1">
      <alignment vertical="center"/>
    </xf>
    <xf numFmtId="176" fontId="10" fillId="0" borderId="51" xfId="0" applyNumberFormat="1" applyFont="1" applyFill="1" applyBorder="1" applyAlignment="1">
      <alignment horizontal="right" vertical="center"/>
    </xf>
    <xf numFmtId="176" fontId="10" fillId="0" borderId="119" xfId="0" applyNumberFormat="1" applyFont="1" applyFill="1" applyBorder="1" applyAlignment="1">
      <alignment horizontal="right" vertical="center"/>
    </xf>
    <xf numFmtId="38" fontId="6" fillId="0" borderId="53" xfId="9" applyFont="1" applyFill="1" applyBorder="1" applyAlignment="1">
      <alignment horizontal="right" vertical="center"/>
    </xf>
    <xf numFmtId="38" fontId="6" fillId="0" borderId="51" xfId="9" applyFont="1" applyFill="1" applyBorder="1" applyAlignment="1">
      <alignment horizontal="right" vertical="center"/>
    </xf>
    <xf numFmtId="38" fontId="6" fillId="0" borderId="118" xfId="9" applyFont="1" applyFill="1" applyBorder="1" applyAlignment="1">
      <alignment horizontal="right" vertical="center"/>
    </xf>
    <xf numFmtId="38" fontId="10" fillId="0" borderId="117" xfId="9" applyFont="1" applyFill="1" applyBorder="1">
      <alignment vertical="center"/>
    </xf>
    <xf numFmtId="38" fontId="10" fillId="0" borderId="51" xfId="9" applyFont="1" applyFill="1" applyBorder="1">
      <alignment vertical="center"/>
    </xf>
    <xf numFmtId="38" fontId="10" fillId="0" borderId="50" xfId="9" applyFont="1" applyFill="1" applyBorder="1">
      <alignment vertical="center"/>
    </xf>
    <xf numFmtId="38" fontId="10" fillId="0" borderId="54" xfId="9" applyFont="1" applyFill="1" applyBorder="1">
      <alignment vertical="center"/>
    </xf>
    <xf numFmtId="178" fontId="6" fillId="0" borderId="51" xfId="0" applyNumberFormat="1" applyFont="1" applyFill="1" applyBorder="1" applyAlignment="1">
      <alignment horizontal="right" vertical="center"/>
    </xf>
    <xf numFmtId="178" fontId="6" fillId="0" borderId="51" xfId="9" applyNumberFormat="1" applyFont="1" applyFill="1" applyBorder="1" applyAlignment="1">
      <alignment horizontal="right" vertical="center"/>
    </xf>
    <xf numFmtId="178" fontId="6" fillId="0" borderId="118" xfId="9" applyNumberFormat="1" applyFont="1" applyFill="1" applyBorder="1" applyAlignment="1">
      <alignment horizontal="right" vertical="center"/>
    </xf>
    <xf numFmtId="38" fontId="10" fillId="0" borderId="52" xfId="9" applyFont="1" applyFill="1" applyBorder="1">
      <alignment vertical="center"/>
    </xf>
    <xf numFmtId="176" fontId="10" fillId="0" borderId="76" xfId="0" applyNumberFormat="1" applyFont="1" applyFill="1" applyBorder="1" applyAlignment="1">
      <alignment horizontal="right" vertical="center"/>
    </xf>
    <xf numFmtId="176" fontId="10" fillId="0" borderId="77" xfId="0" applyNumberFormat="1" applyFont="1" applyFill="1" applyBorder="1" applyAlignment="1">
      <alignment horizontal="right" vertical="center"/>
    </xf>
    <xf numFmtId="176" fontId="10" fillId="0" borderId="101" xfId="0" applyNumberFormat="1" applyFont="1" applyFill="1" applyBorder="1" applyAlignment="1">
      <alignment horizontal="right" vertical="center"/>
    </xf>
    <xf numFmtId="176" fontId="10" fillId="0" borderId="80" xfId="0" applyNumberFormat="1" applyFont="1" applyFill="1" applyBorder="1" applyAlignment="1">
      <alignment horizontal="right" vertical="center"/>
    </xf>
    <xf numFmtId="176" fontId="10" fillId="0" borderId="90" xfId="0" applyNumberFormat="1" applyFont="1" applyFill="1" applyBorder="1" applyAlignment="1">
      <alignment horizontal="right" vertical="center"/>
    </xf>
    <xf numFmtId="176" fontId="10" fillId="0" borderId="121" xfId="0" applyNumberFormat="1" applyFont="1" applyFill="1" applyBorder="1" applyAlignment="1">
      <alignment horizontal="right" vertical="center"/>
    </xf>
    <xf numFmtId="176" fontId="10" fillId="0" borderId="122" xfId="0" applyNumberFormat="1" applyFont="1" applyFill="1" applyBorder="1" applyAlignment="1">
      <alignment horizontal="right" vertical="center"/>
    </xf>
    <xf numFmtId="177" fontId="7" fillId="0" borderId="6" xfId="0" applyNumberFormat="1" applyFont="1" applyFill="1" applyBorder="1" applyAlignment="1">
      <alignment horizontal="right" vertical="center"/>
    </xf>
    <xf numFmtId="177" fontId="10" fillId="0" borderId="14" xfId="0" applyNumberFormat="1" applyFont="1" applyFill="1" applyBorder="1" applyAlignment="1">
      <alignment horizontal="right" vertical="center"/>
    </xf>
    <xf numFmtId="176" fontId="10" fillId="0" borderId="110" xfId="0" applyNumberFormat="1" applyFont="1" applyFill="1" applyBorder="1" applyAlignment="1">
      <alignment horizontal="right" vertical="center"/>
    </xf>
    <xf numFmtId="176" fontId="10" fillId="0" borderId="50" xfId="0" applyNumberFormat="1" applyFont="1" applyFill="1" applyBorder="1" applyAlignment="1">
      <alignment horizontal="right" vertical="center"/>
    </xf>
    <xf numFmtId="0" fontId="0" fillId="0" borderId="16" xfId="0" applyFont="1" applyFill="1" applyBorder="1" applyAlignment="1">
      <alignment horizontal="center" vertical="center"/>
    </xf>
    <xf numFmtId="177" fontId="10" fillId="0" borderId="16" xfId="0" applyNumberFormat="1" applyFont="1" applyFill="1" applyBorder="1" applyAlignment="1">
      <alignment horizontal="right" vertical="center"/>
    </xf>
    <xf numFmtId="176" fontId="10" fillId="0" borderId="90" xfId="0" applyNumberFormat="1" applyFont="1" applyFill="1" applyBorder="1">
      <alignment vertical="center"/>
    </xf>
    <xf numFmtId="176" fontId="10" fillId="0" borderId="121" xfId="0" applyNumberFormat="1" applyFont="1" applyFill="1" applyBorder="1">
      <alignment vertical="center"/>
    </xf>
    <xf numFmtId="176" fontId="10" fillId="0" borderId="122" xfId="0" applyNumberFormat="1" applyFont="1" applyFill="1" applyBorder="1">
      <alignment vertical="center"/>
    </xf>
    <xf numFmtId="176" fontId="10" fillId="0" borderId="8" xfId="0" applyNumberFormat="1" applyFont="1" applyFill="1" applyBorder="1" applyAlignment="1">
      <alignment horizontal="right" vertical="center"/>
    </xf>
    <xf numFmtId="176" fontId="10" fillId="0" borderId="74" xfId="0" applyNumberFormat="1" applyFont="1" applyFill="1" applyBorder="1" applyAlignment="1">
      <alignment horizontal="right" vertical="center"/>
    </xf>
    <xf numFmtId="176" fontId="10" fillId="0" borderId="120" xfId="0" applyNumberFormat="1" applyFont="1" applyFill="1" applyBorder="1" applyAlignment="1">
      <alignment horizontal="right" vertical="center"/>
    </xf>
    <xf numFmtId="176" fontId="10" fillId="0" borderId="54" xfId="0" applyNumberFormat="1" applyFont="1" applyFill="1" applyBorder="1" applyAlignment="1">
      <alignment horizontal="right" vertical="center"/>
    </xf>
    <xf numFmtId="177" fontId="10" fillId="0" borderId="11" xfId="0" applyNumberFormat="1" applyFont="1" applyFill="1" applyBorder="1" applyAlignment="1">
      <alignment horizontal="right" vertical="center"/>
    </xf>
    <xf numFmtId="177" fontId="10" fillId="0" borderId="10" xfId="0" applyNumberFormat="1" applyFont="1" applyFill="1" applyBorder="1" applyAlignment="1">
      <alignment horizontal="right" vertical="center"/>
    </xf>
    <xf numFmtId="176" fontId="10" fillId="0" borderId="26" xfId="0" applyNumberFormat="1" applyFont="1" applyFill="1" applyBorder="1">
      <alignment vertical="center"/>
    </xf>
    <xf numFmtId="176" fontId="10" fillId="0" borderId="10" xfId="0" applyNumberFormat="1" applyFont="1" applyFill="1" applyBorder="1">
      <alignment vertical="center"/>
    </xf>
    <xf numFmtId="176" fontId="10" fillId="0" borderId="10" xfId="0" applyNumberFormat="1" applyFont="1" applyFill="1" applyBorder="1" applyAlignment="1">
      <alignment horizontal="right" vertical="center"/>
    </xf>
    <xf numFmtId="176" fontId="10" fillId="0" borderId="73" xfId="0" applyNumberFormat="1" applyFont="1" applyFill="1" applyBorder="1" applyAlignment="1">
      <alignment horizontal="right" vertical="center"/>
    </xf>
    <xf numFmtId="176" fontId="10" fillId="0" borderId="81" xfId="0" applyNumberFormat="1" applyFont="1" applyFill="1" applyBorder="1" applyAlignment="1">
      <alignment horizontal="right" vertical="center"/>
    </xf>
    <xf numFmtId="176" fontId="10" fillId="0" borderId="112" xfId="0" applyNumberFormat="1" applyFont="1" applyFill="1" applyBorder="1" applyAlignment="1">
      <alignment horizontal="right" vertical="center"/>
    </xf>
    <xf numFmtId="176" fontId="10" fillId="0" borderId="53" xfId="0" applyNumberFormat="1" applyFont="1" applyFill="1" applyBorder="1" applyAlignment="1">
      <alignment horizontal="right" vertical="center"/>
    </xf>
    <xf numFmtId="176" fontId="10" fillId="0" borderId="104" xfId="0" applyNumberFormat="1" applyFont="1" applyFill="1" applyBorder="1" applyAlignment="1">
      <alignment horizontal="right" vertical="center"/>
    </xf>
    <xf numFmtId="177" fontId="10" fillId="0" borderId="45" xfId="0" applyNumberFormat="1" applyFont="1" applyFill="1" applyBorder="1" applyAlignment="1">
      <alignment horizontal="right" vertical="center"/>
    </xf>
    <xf numFmtId="177" fontId="10" fillId="0" borderId="35" xfId="0" applyNumberFormat="1" applyFont="1" applyFill="1" applyBorder="1" applyAlignment="1">
      <alignment horizontal="right" vertical="center"/>
    </xf>
    <xf numFmtId="0" fontId="3" fillId="0" borderId="41" xfId="0" applyFont="1" applyFill="1" applyBorder="1">
      <alignment vertical="center"/>
    </xf>
    <xf numFmtId="0" fontId="23" fillId="0" borderId="0" xfId="0" applyFont="1">
      <alignment vertical="center"/>
    </xf>
    <xf numFmtId="0" fontId="24" fillId="0" borderId="0" xfId="0" applyFont="1" applyFill="1" applyAlignment="1">
      <alignment horizontal="left" vertical="center" readingOrder="1"/>
    </xf>
    <xf numFmtId="0" fontId="23" fillId="0" borderId="0" xfId="0" applyFont="1" applyAlignment="1">
      <alignment horizontal="center" vertical="center"/>
    </xf>
    <xf numFmtId="0" fontId="23" fillId="0" borderId="0" xfId="0" applyFont="1" applyFill="1">
      <alignment vertical="center"/>
    </xf>
    <xf numFmtId="0" fontId="23" fillId="0" borderId="0" xfId="0" applyFont="1" applyFill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5" fillId="0" borderId="0" xfId="0" applyFont="1" applyFill="1" applyAlignment="1">
      <alignment vertical="center" wrapText="1"/>
    </xf>
    <xf numFmtId="0" fontId="25" fillId="0" borderId="0" xfId="0" applyFont="1" applyFill="1" applyAlignment="1">
      <alignment vertical="center"/>
    </xf>
    <xf numFmtId="0" fontId="25" fillId="0" borderId="0" xfId="0" applyFont="1" applyFill="1">
      <alignment vertical="center"/>
    </xf>
    <xf numFmtId="0" fontId="19" fillId="0" borderId="35" xfId="0" applyFont="1" applyFill="1" applyBorder="1" applyAlignment="1">
      <alignment vertical="center"/>
    </xf>
    <xf numFmtId="0" fontId="19" fillId="0" borderId="28" xfId="0" applyFont="1" applyFill="1" applyBorder="1" applyAlignment="1">
      <alignment vertical="center"/>
    </xf>
    <xf numFmtId="0" fontId="19" fillId="0" borderId="38" xfId="0" applyFont="1" applyFill="1" applyBorder="1" applyAlignment="1">
      <alignment vertical="center"/>
    </xf>
    <xf numFmtId="0" fontId="5" fillId="2" borderId="109" xfId="0" applyFont="1" applyFill="1" applyBorder="1" applyAlignment="1">
      <alignment horizontal="center" vertical="center" wrapText="1"/>
    </xf>
    <xf numFmtId="0" fontId="5" fillId="2" borderId="120" xfId="0" applyFont="1" applyFill="1" applyBorder="1" applyAlignment="1">
      <alignment horizontal="center" vertical="center" wrapText="1"/>
    </xf>
    <xf numFmtId="0" fontId="5" fillId="2" borderId="55" xfId="0" applyFont="1" applyFill="1" applyBorder="1" applyAlignment="1">
      <alignment horizontal="center" vertical="center" wrapText="1"/>
    </xf>
    <xf numFmtId="0" fontId="3" fillId="2" borderId="56" xfId="0" applyFont="1" applyFill="1" applyBorder="1" applyAlignment="1">
      <alignment vertical="center"/>
    </xf>
    <xf numFmtId="0" fontId="3" fillId="2" borderId="57" xfId="0" applyFont="1" applyFill="1" applyBorder="1" applyAlignment="1">
      <alignment vertical="center"/>
    </xf>
    <xf numFmtId="0" fontId="3" fillId="2" borderId="55" xfId="0" applyFont="1" applyFill="1" applyBorder="1" applyAlignment="1">
      <alignment horizontal="center" vertical="center" wrapText="1"/>
    </xf>
    <xf numFmtId="0" fontId="3" fillId="2" borderId="56" xfId="0" applyFont="1" applyFill="1" applyBorder="1" applyAlignment="1">
      <alignment horizontal="center" vertical="center" wrapText="1"/>
    </xf>
    <xf numFmtId="0" fontId="3" fillId="2" borderId="58" xfId="0" applyFont="1" applyFill="1" applyBorder="1" applyAlignment="1">
      <alignment horizontal="center" vertical="center" wrapText="1"/>
    </xf>
    <xf numFmtId="0" fontId="22" fillId="2" borderId="79" xfId="0" applyFont="1" applyFill="1" applyBorder="1" applyAlignment="1">
      <alignment horizontal="center" vertical="center" wrapText="1"/>
    </xf>
    <xf numFmtId="0" fontId="22" fillId="2" borderId="121" xfId="0" applyFont="1" applyFill="1" applyBorder="1" applyAlignment="1">
      <alignment horizontal="center" vertical="center"/>
    </xf>
    <xf numFmtId="176" fontId="22" fillId="2" borderId="15" xfId="9" applyNumberFormat="1" applyFont="1" applyFill="1" applyBorder="1" applyAlignment="1">
      <alignment horizontal="center" vertical="center" wrapText="1"/>
    </xf>
    <xf numFmtId="0" fontId="22" fillId="2" borderId="37" xfId="0" applyFont="1" applyFill="1" applyBorder="1" applyAlignment="1">
      <alignment horizontal="center" vertical="center"/>
    </xf>
    <xf numFmtId="176" fontId="22" fillId="2" borderId="11" xfId="9" applyNumberFormat="1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19" fillId="2" borderId="63" xfId="0" applyFont="1" applyFill="1" applyBorder="1" applyAlignment="1">
      <alignment horizontal="center" vertical="center" wrapText="1"/>
    </xf>
    <xf numFmtId="0" fontId="19" fillId="2" borderId="63" xfId="0" applyFont="1" applyFill="1" applyBorder="1" applyAlignment="1">
      <alignment horizontal="center" vertical="center"/>
    </xf>
    <xf numFmtId="0" fontId="5" fillId="2" borderId="102" xfId="0" applyFont="1" applyFill="1" applyBorder="1" applyAlignment="1">
      <alignment horizontal="center" vertical="center" wrapText="1"/>
    </xf>
    <xf numFmtId="0" fontId="5" fillId="2" borderId="122" xfId="0" applyFont="1" applyFill="1" applyBorder="1" applyAlignment="1">
      <alignment horizontal="center" vertical="center" wrapText="1"/>
    </xf>
    <xf numFmtId="176" fontId="22" fillId="2" borderId="78" xfId="9" applyNumberFormat="1" applyFont="1" applyFill="1" applyBorder="1" applyAlignment="1">
      <alignment horizontal="center" vertical="center" wrapText="1"/>
    </xf>
    <xf numFmtId="0" fontId="22" fillId="2" borderId="90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2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2" fillId="2" borderId="71" xfId="0" applyFont="1" applyFill="1" applyBorder="1" applyAlignment="1">
      <alignment horizontal="center" vertical="center" wrapText="1"/>
    </xf>
    <xf numFmtId="0" fontId="22" fillId="2" borderId="74" xfId="0" applyFont="1" applyFill="1" applyBorder="1" applyAlignment="1">
      <alignment horizontal="center" vertical="center"/>
    </xf>
    <xf numFmtId="176" fontId="22" fillId="2" borderId="20" xfId="9" applyNumberFormat="1" applyFont="1" applyFill="1" applyBorder="1" applyAlignment="1">
      <alignment horizontal="center" vertical="center" wrapText="1"/>
    </xf>
    <xf numFmtId="0" fontId="22" fillId="2" borderId="39" xfId="0" applyFont="1" applyFill="1" applyBorder="1" applyAlignment="1">
      <alignment horizontal="center" vertical="center"/>
    </xf>
    <xf numFmtId="0" fontId="22" fillId="2" borderId="20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176" fontId="3" fillId="2" borderId="42" xfId="9" applyNumberFormat="1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/>
    </xf>
    <xf numFmtId="176" fontId="22" fillId="2" borderId="43" xfId="9" applyNumberFormat="1" applyFont="1" applyFill="1" applyBorder="1" applyAlignment="1">
      <alignment horizontal="center" vertical="center" wrapText="1"/>
    </xf>
    <xf numFmtId="0" fontId="22" fillId="2" borderId="44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 wrapText="1"/>
    </xf>
    <xf numFmtId="0" fontId="22" fillId="2" borderId="26" xfId="0" applyFont="1" applyFill="1" applyBorder="1" applyAlignment="1">
      <alignment horizontal="center" vertical="center" wrapText="1"/>
    </xf>
    <xf numFmtId="176" fontId="3" fillId="2" borderId="15" xfId="9" applyNumberFormat="1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54" xfId="0" applyFont="1" applyFill="1" applyBorder="1" applyAlignment="1">
      <alignment horizontal="center" vertical="center" wrapText="1"/>
    </xf>
    <xf numFmtId="0" fontId="3" fillId="2" borderId="59" xfId="0" applyFont="1" applyFill="1" applyBorder="1" applyAlignment="1">
      <alignment horizontal="center" vertical="center" wrapText="1"/>
    </xf>
    <xf numFmtId="0" fontId="16" fillId="0" borderId="60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0" fontId="16" fillId="0" borderId="6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56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76" fontId="22" fillId="2" borderId="42" xfId="9" applyNumberFormat="1" applyFont="1" applyFill="1" applyBorder="1" applyAlignment="1">
      <alignment horizontal="center" vertical="center" wrapText="1"/>
    </xf>
    <xf numFmtId="0" fontId="22" fillId="2" borderId="38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/>
    </xf>
    <xf numFmtId="0" fontId="19" fillId="2" borderId="41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9" fillId="2" borderId="65" xfId="0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19" fillId="2" borderId="5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41" xfId="0" applyFont="1" applyFill="1" applyBorder="1" applyAlignment="1">
      <alignment vertical="center"/>
    </xf>
    <xf numFmtId="0" fontId="3" fillId="0" borderId="65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55" xfId="0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horizontal="center" vertical="center"/>
    </xf>
    <xf numFmtId="0" fontId="3" fillId="0" borderId="67" xfId="0" applyFont="1" applyFill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 wrapText="1"/>
    </xf>
    <xf numFmtId="0" fontId="3" fillId="0" borderId="69" xfId="0" applyFont="1" applyFill="1" applyBorder="1" applyAlignment="1">
      <alignment horizontal="center" vertical="center"/>
    </xf>
    <xf numFmtId="0" fontId="3" fillId="0" borderId="66" xfId="0" applyFont="1" applyFill="1" applyBorder="1" applyAlignment="1">
      <alignment vertical="center"/>
    </xf>
    <xf numFmtId="0" fontId="3" fillId="0" borderId="67" xfId="0" applyFont="1" applyFill="1" applyBorder="1" applyAlignment="1">
      <alignment vertical="center"/>
    </xf>
  </cellXfs>
  <cellStyles count="18">
    <cellStyle name="_x0003_" xfId="1" xr:uid="{00000000-0005-0000-0000-000000000000}"/>
    <cellStyle name="_x0003__x0003__x0003_" xfId="2" xr:uid="{00000000-0005-0000-0000-000001000000}"/>
    <cellStyle name="formation" xfId="3" xr:uid="{00000000-0005-0000-0000-000002000000}"/>
    <cellStyle name="ocumentSummaryInformation" xfId="4" xr:uid="{00000000-0005-0000-0000-000003000000}"/>
    <cellStyle name="スタイル 1" xfId="5" xr:uid="{00000000-0005-0000-0000-000004000000}"/>
    <cellStyle name="パーセント 2" xfId="6" xr:uid="{00000000-0005-0000-0000-000005000000}"/>
    <cellStyle name="ハイパーリンク 2" xfId="7" xr:uid="{00000000-0005-0000-0000-000006000000}"/>
    <cellStyle name="ଈ售䉓" xfId="8" xr:uid="{00000000-0005-0000-0000-000007000000}"/>
    <cellStyle name="桁区切り" xfId="9" builtinId="6"/>
    <cellStyle name="桁区切り 2" xfId="10" xr:uid="{00000000-0005-0000-0000-000009000000}"/>
    <cellStyle name="桁区切り 3" xfId="11" xr:uid="{00000000-0005-0000-0000-00000A000000}"/>
    <cellStyle name="標ь_x0003__x0003__x0003_" xfId="12" xr:uid="{00000000-0005-0000-0000-00000B000000}"/>
    <cellStyle name="標準" xfId="0" builtinId="0"/>
    <cellStyle name="標準 2" xfId="13" xr:uid="{00000000-0005-0000-0000-00000D000000}"/>
    <cellStyle name="標準 3" xfId="14" xr:uid="{00000000-0005-0000-0000-00000E000000}"/>
    <cellStyle name="標準 3 2" xfId="15" xr:uid="{00000000-0005-0000-0000-00000F000000}"/>
    <cellStyle name="標準 4" xfId="16" xr:uid="{00000000-0005-0000-0000-000010000000}"/>
    <cellStyle name="標準 4 2" xfId="17" xr:uid="{00000000-0005-0000-0000-000011000000}"/>
  </cellStyles>
  <dxfs count="10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19049</xdr:rowOff>
    </xdr:from>
    <xdr:to>
      <xdr:col>0</xdr:col>
      <xdr:colOff>200025</xdr:colOff>
      <xdr:row>1</xdr:row>
      <xdr:rowOff>266699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8100" y="19049"/>
          <a:ext cx="161925" cy="469900"/>
        </a:xfrm>
        <a:prstGeom prst="rect">
          <a:avLst/>
        </a:prstGeom>
        <a:solidFill>
          <a:srgbClr val="0000FF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I75"/>
  <sheetViews>
    <sheetView tabSelected="1" zoomScale="50" zoomScaleNormal="5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3" sqref="A3"/>
    </sheetView>
  </sheetViews>
  <sheetFormatPr defaultRowHeight="14.25"/>
  <cols>
    <col min="1" max="1" width="4" style="2" customWidth="1"/>
    <col min="2" max="2" width="19.5" style="1" customWidth="1"/>
    <col min="3" max="3" width="9" style="1"/>
    <col min="4" max="4" width="12.5" style="1" customWidth="1"/>
    <col min="5" max="14" width="17" style="1" customWidth="1"/>
    <col min="15" max="24" width="17" style="2" customWidth="1"/>
    <col min="25" max="25" width="16.875" style="3" customWidth="1"/>
    <col min="26" max="39" width="16.875" style="2" customWidth="1"/>
    <col min="40" max="60" width="17" style="2" customWidth="1"/>
    <col min="61" max="16384" width="9" style="2"/>
  </cols>
  <sheetData>
    <row r="1" spans="1:61" ht="17.25" customHeight="1">
      <c r="A1" s="4" t="s">
        <v>32</v>
      </c>
      <c r="BH1" s="5" t="s">
        <v>4</v>
      </c>
    </row>
    <row r="2" spans="1:61" ht="22.5" customHeight="1" thickBot="1">
      <c r="A2" s="19" t="s">
        <v>89</v>
      </c>
      <c r="B2" s="7"/>
      <c r="AR2" s="5"/>
      <c r="AW2" s="5"/>
      <c r="AX2" s="5"/>
      <c r="BC2" s="5"/>
      <c r="BH2" s="6" t="s">
        <v>73</v>
      </c>
    </row>
    <row r="3" spans="1:61" ht="17.25" thickBot="1">
      <c r="E3" s="375" t="s">
        <v>70</v>
      </c>
      <c r="F3" s="376"/>
      <c r="G3" s="376"/>
      <c r="H3" s="376"/>
      <c r="I3" s="376"/>
      <c r="J3" s="376"/>
      <c r="K3" s="376"/>
      <c r="L3" s="376"/>
      <c r="M3" s="376"/>
      <c r="N3" s="376"/>
      <c r="O3" s="376"/>
      <c r="P3" s="376"/>
      <c r="Q3" s="376"/>
      <c r="R3" s="376"/>
      <c r="S3" s="376"/>
      <c r="T3" s="376"/>
      <c r="U3" s="376"/>
      <c r="V3" s="376"/>
      <c r="W3" s="376"/>
      <c r="X3" s="376"/>
      <c r="Y3" s="376"/>
      <c r="Z3" s="376"/>
      <c r="AA3" s="376"/>
      <c r="AB3" s="376"/>
      <c r="AC3" s="376"/>
      <c r="AD3" s="376"/>
      <c r="AE3" s="376"/>
      <c r="AF3" s="376"/>
      <c r="AG3" s="376"/>
      <c r="AH3" s="376"/>
      <c r="AI3" s="376"/>
      <c r="AJ3" s="376"/>
      <c r="AK3" s="376"/>
      <c r="AL3" s="376"/>
      <c r="AM3" s="376"/>
      <c r="AN3" s="376"/>
      <c r="AO3" s="376"/>
      <c r="AP3" s="376"/>
      <c r="AQ3" s="376"/>
      <c r="AR3" s="376"/>
      <c r="AS3" s="376"/>
      <c r="AT3" s="376"/>
      <c r="AU3" s="376"/>
      <c r="AV3" s="376"/>
      <c r="AW3" s="377"/>
      <c r="AX3" s="375" t="s">
        <v>69</v>
      </c>
      <c r="AY3" s="376"/>
      <c r="AZ3" s="376"/>
      <c r="BA3" s="376"/>
      <c r="BB3" s="376"/>
      <c r="BC3" s="376"/>
      <c r="BD3" s="376"/>
      <c r="BE3" s="376"/>
      <c r="BF3" s="376"/>
      <c r="BG3" s="376"/>
      <c r="BH3" s="376"/>
    </row>
    <row r="4" spans="1:61" ht="30" customHeight="1">
      <c r="A4" s="391" t="s">
        <v>22</v>
      </c>
      <c r="B4" s="392"/>
      <c r="C4" s="392"/>
      <c r="D4" s="392"/>
      <c r="E4" s="336" t="s">
        <v>37</v>
      </c>
      <c r="F4" s="337"/>
      <c r="G4" s="337"/>
      <c r="H4" s="337"/>
      <c r="I4" s="397"/>
      <c r="J4" s="336" t="s">
        <v>39</v>
      </c>
      <c r="K4" s="337"/>
      <c r="L4" s="337"/>
      <c r="M4" s="337"/>
      <c r="N4" s="337"/>
      <c r="O4" s="336" t="s">
        <v>34</v>
      </c>
      <c r="P4" s="337"/>
      <c r="Q4" s="337"/>
      <c r="R4" s="337"/>
      <c r="S4" s="337"/>
      <c r="T4" s="336" t="s">
        <v>31</v>
      </c>
      <c r="U4" s="337"/>
      <c r="V4" s="337"/>
      <c r="W4" s="337"/>
      <c r="X4" s="337"/>
      <c r="Y4" s="322" t="s">
        <v>23</v>
      </c>
      <c r="Z4" s="323"/>
      <c r="AA4" s="323"/>
      <c r="AB4" s="323"/>
      <c r="AC4" s="324"/>
      <c r="AD4" s="322" t="s">
        <v>24</v>
      </c>
      <c r="AE4" s="379"/>
      <c r="AF4" s="379"/>
      <c r="AG4" s="380"/>
      <c r="AH4" s="379"/>
      <c r="AI4" s="325" t="s">
        <v>50</v>
      </c>
      <c r="AJ4" s="326"/>
      <c r="AK4" s="326"/>
      <c r="AL4" s="326"/>
      <c r="AM4" s="327"/>
      <c r="AN4" s="325" t="s">
        <v>62</v>
      </c>
      <c r="AO4" s="326"/>
      <c r="AP4" s="326"/>
      <c r="AQ4" s="326"/>
      <c r="AR4" s="327"/>
      <c r="AS4" s="374" t="s">
        <v>64</v>
      </c>
      <c r="AT4" s="326"/>
      <c r="AU4" s="326"/>
      <c r="AV4" s="326"/>
      <c r="AW4" s="326"/>
      <c r="AX4" s="326"/>
      <c r="AY4" s="374" t="s">
        <v>67</v>
      </c>
      <c r="AZ4" s="326"/>
      <c r="BA4" s="326"/>
      <c r="BB4" s="326"/>
      <c r="BC4" s="327"/>
      <c r="BD4" s="374" t="s">
        <v>68</v>
      </c>
      <c r="BE4" s="326"/>
      <c r="BF4" s="326"/>
      <c r="BG4" s="326"/>
      <c r="BH4" s="327"/>
    </row>
    <row r="5" spans="1:61" ht="15.95" customHeight="1">
      <c r="A5" s="393"/>
      <c r="B5" s="394"/>
      <c r="C5" s="394"/>
      <c r="D5" s="394"/>
      <c r="E5" s="334" t="s">
        <v>9</v>
      </c>
      <c r="F5" s="344" t="s">
        <v>0</v>
      </c>
      <c r="G5" s="330" t="s">
        <v>15</v>
      </c>
      <c r="H5" s="332" t="s">
        <v>16</v>
      </c>
      <c r="I5" s="334" t="s">
        <v>38</v>
      </c>
      <c r="J5" s="334" t="s">
        <v>9</v>
      </c>
      <c r="K5" s="344" t="s">
        <v>0</v>
      </c>
      <c r="L5" s="330" t="s">
        <v>15</v>
      </c>
      <c r="M5" s="365" t="s">
        <v>16</v>
      </c>
      <c r="N5" s="385" t="s">
        <v>40</v>
      </c>
      <c r="O5" s="334" t="s">
        <v>29</v>
      </c>
      <c r="P5" s="344" t="s">
        <v>30</v>
      </c>
      <c r="Q5" s="330" t="s">
        <v>15</v>
      </c>
      <c r="R5" s="383" t="s">
        <v>16</v>
      </c>
      <c r="S5" s="342" t="s">
        <v>35</v>
      </c>
      <c r="T5" s="334" t="s">
        <v>9</v>
      </c>
      <c r="U5" s="344" t="s">
        <v>0</v>
      </c>
      <c r="V5" s="371" t="s">
        <v>13</v>
      </c>
      <c r="W5" s="363" t="s">
        <v>14</v>
      </c>
      <c r="X5" s="342" t="s">
        <v>36</v>
      </c>
      <c r="Y5" s="369" t="s">
        <v>19</v>
      </c>
      <c r="Z5" s="370" t="s">
        <v>17</v>
      </c>
      <c r="AA5" s="330" t="s">
        <v>15</v>
      </c>
      <c r="AB5" s="365" t="s">
        <v>16</v>
      </c>
      <c r="AC5" s="362" t="s">
        <v>25</v>
      </c>
      <c r="AD5" s="367" t="s">
        <v>18</v>
      </c>
      <c r="AE5" s="361" t="s">
        <v>17</v>
      </c>
      <c r="AF5" s="359" t="s">
        <v>15</v>
      </c>
      <c r="AG5" s="370" t="s">
        <v>66</v>
      </c>
      <c r="AH5" s="381" t="s">
        <v>47</v>
      </c>
      <c r="AI5" s="378" t="s">
        <v>49</v>
      </c>
      <c r="AJ5" s="357" t="s">
        <v>17</v>
      </c>
      <c r="AK5" s="340" t="s">
        <v>15</v>
      </c>
      <c r="AL5" s="328" t="s">
        <v>66</v>
      </c>
      <c r="AM5" s="338" t="s">
        <v>51</v>
      </c>
      <c r="AN5" s="378" t="s">
        <v>49</v>
      </c>
      <c r="AO5" s="357" t="s">
        <v>17</v>
      </c>
      <c r="AP5" s="340" t="s">
        <v>15</v>
      </c>
      <c r="AQ5" s="328" t="s">
        <v>66</v>
      </c>
      <c r="AR5" s="338" t="s">
        <v>63</v>
      </c>
      <c r="AS5" s="378" t="s">
        <v>49</v>
      </c>
      <c r="AT5" s="357" t="s">
        <v>17</v>
      </c>
      <c r="AU5" s="340" t="s">
        <v>15</v>
      </c>
      <c r="AV5" s="328" t="s">
        <v>66</v>
      </c>
      <c r="AW5" s="320" t="s">
        <v>65</v>
      </c>
      <c r="AX5" s="372" t="s">
        <v>65</v>
      </c>
      <c r="AY5" s="378" t="s">
        <v>49</v>
      </c>
      <c r="AZ5" s="357" t="s">
        <v>17</v>
      </c>
      <c r="BA5" s="340" t="s">
        <v>15</v>
      </c>
      <c r="BB5" s="328" t="s">
        <v>66</v>
      </c>
      <c r="BC5" s="338" t="s">
        <v>71</v>
      </c>
      <c r="BD5" s="378" t="s">
        <v>49</v>
      </c>
      <c r="BE5" s="357" t="s">
        <v>17</v>
      </c>
      <c r="BF5" s="340" t="s">
        <v>15</v>
      </c>
      <c r="BG5" s="328" t="s">
        <v>66</v>
      </c>
      <c r="BH5" s="338" t="s">
        <v>72</v>
      </c>
    </row>
    <row r="6" spans="1:61" s="1" customFormat="1" ht="15.95" customHeight="1" thickBot="1">
      <c r="A6" s="395"/>
      <c r="B6" s="396"/>
      <c r="C6" s="396"/>
      <c r="D6" s="396"/>
      <c r="E6" s="335"/>
      <c r="F6" s="345"/>
      <c r="G6" s="331"/>
      <c r="H6" s="333"/>
      <c r="I6" s="335"/>
      <c r="J6" s="335"/>
      <c r="K6" s="345"/>
      <c r="L6" s="331"/>
      <c r="M6" s="366"/>
      <c r="N6" s="364"/>
      <c r="O6" s="335"/>
      <c r="P6" s="345"/>
      <c r="Q6" s="331"/>
      <c r="R6" s="384"/>
      <c r="S6" s="343"/>
      <c r="T6" s="335"/>
      <c r="U6" s="345"/>
      <c r="V6" s="345"/>
      <c r="W6" s="364"/>
      <c r="X6" s="343"/>
      <c r="Y6" s="368"/>
      <c r="Z6" s="360"/>
      <c r="AA6" s="331"/>
      <c r="AB6" s="366"/>
      <c r="AC6" s="343"/>
      <c r="AD6" s="368"/>
      <c r="AE6" s="360"/>
      <c r="AF6" s="360"/>
      <c r="AG6" s="360"/>
      <c r="AH6" s="382"/>
      <c r="AI6" s="335"/>
      <c r="AJ6" s="358"/>
      <c r="AK6" s="341"/>
      <c r="AL6" s="329"/>
      <c r="AM6" s="339"/>
      <c r="AN6" s="335"/>
      <c r="AO6" s="358"/>
      <c r="AP6" s="341"/>
      <c r="AQ6" s="329"/>
      <c r="AR6" s="339"/>
      <c r="AS6" s="335"/>
      <c r="AT6" s="358"/>
      <c r="AU6" s="341"/>
      <c r="AV6" s="329"/>
      <c r="AW6" s="321"/>
      <c r="AX6" s="373"/>
      <c r="AY6" s="335"/>
      <c r="AZ6" s="358"/>
      <c r="BA6" s="341"/>
      <c r="BB6" s="329"/>
      <c r="BC6" s="339"/>
      <c r="BD6" s="335"/>
      <c r="BE6" s="358"/>
      <c r="BF6" s="341"/>
      <c r="BG6" s="329"/>
      <c r="BH6" s="339"/>
    </row>
    <row r="7" spans="1:61" ht="18.75" customHeight="1">
      <c r="A7" s="349" t="s">
        <v>74</v>
      </c>
      <c r="B7" s="350"/>
      <c r="C7" s="31" t="s">
        <v>6</v>
      </c>
      <c r="D7" s="32" t="s">
        <v>1</v>
      </c>
      <c r="E7" s="281" t="s">
        <v>5</v>
      </c>
      <c r="F7" s="88" t="s">
        <v>21</v>
      </c>
      <c r="G7" s="88" t="s">
        <v>21</v>
      </c>
      <c r="H7" s="282" t="s">
        <v>21</v>
      </c>
      <c r="I7" s="79" t="s">
        <v>21</v>
      </c>
      <c r="J7" s="281" t="s">
        <v>5</v>
      </c>
      <c r="K7" s="88" t="s">
        <v>21</v>
      </c>
      <c r="L7" s="88" t="s">
        <v>21</v>
      </c>
      <c r="M7" s="282" t="s">
        <v>21</v>
      </c>
      <c r="N7" s="79" t="s">
        <v>21</v>
      </c>
      <c r="O7" s="281" t="s">
        <v>5</v>
      </c>
      <c r="P7" s="88" t="s">
        <v>21</v>
      </c>
      <c r="Q7" s="88" t="s">
        <v>21</v>
      </c>
      <c r="R7" s="282" t="s">
        <v>21</v>
      </c>
      <c r="S7" s="79" t="s">
        <v>21</v>
      </c>
      <c r="T7" s="14"/>
      <c r="U7" s="63"/>
      <c r="V7" s="63"/>
      <c r="W7" s="25"/>
      <c r="X7" s="64"/>
      <c r="Y7" s="13"/>
      <c r="Z7" s="34"/>
      <c r="AA7" s="86"/>
      <c r="AB7" s="67"/>
      <c r="AC7" s="64"/>
      <c r="AD7" s="14"/>
      <c r="AE7" s="134"/>
      <c r="AF7" s="134"/>
      <c r="AG7" s="140"/>
      <c r="AH7" s="14"/>
      <c r="AI7" s="147"/>
      <c r="AJ7" s="157"/>
      <c r="AK7" s="167"/>
      <c r="AL7" s="168"/>
      <c r="AM7" s="197"/>
      <c r="AN7" s="147"/>
      <c r="AO7" s="157"/>
      <c r="AP7" s="167"/>
      <c r="AQ7" s="168"/>
      <c r="AR7" s="197"/>
      <c r="AS7" s="228" t="s">
        <v>28</v>
      </c>
      <c r="AT7" s="229" t="s">
        <v>28</v>
      </c>
      <c r="AU7" s="274" t="s">
        <v>28</v>
      </c>
      <c r="AV7" s="275" t="s">
        <v>28</v>
      </c>
      <c r="AW7" s="283" t="s">
        <v>28</v>
      </c>
      <c r="AX7" s="284"/>
      <c r="AY7" s="228" t="s">
        <v>28</v>
      </c>
      <c r="AZ7" s="229" t="s">
        <v>28</v>
      </c>
      <c r="BA7" s="274" t="s">
        <v>28</v>
      </c>
      <c r="BB7" s="275" t="s">
        <v>28</v>
      </c>
      <c r="BC7" s="276" t="s">
        <v>28</v>
      </c>
      <c r="BD7" s="228">
        <v>14383</v>
      </c>
      <c r="BE7" s="229">
        <v>17765</v>
      </c>
      <c r="BF7" s="274">
        <v>15136</v>
      </c>
      <c r="BG7" s="275">
        <v>20396</v>
      </c>
      <c r="BH7" s="276">
        <v>67680</v>
      </c>
    </row>
    <row r="8" spans="1:61" ht="18.75" customHeight="1">
      <c r="A8" s="351"/>
      <c r="B8" s="352"/>
      <c r="C8" s="36" t="s">
        <v>7</v>
      </c>
      <c r="D8" s="37" t="s">
        <v>2</v>
      </c>
      <c r="E8" s="8" t="s">
        <v>5</v>
      </c>
      <c r="F8" s="29" t="s">
        <v>21</v>
      </c>
      <c r="G8" s="29" t="s">
        <v>21</v>
      </c>
      <c r="H8" s="107" t="s">
        <v>21</v>
      </c>
      <c r="I8" s="47" t="s">
        <v>21</v>
      </c>
      <c r="J8" s="8" t="s">
        <v>5</v>
      </c>
      <c r="K8" s="29" t="s">
        <v>21</v>
      </c>
      <c r="L8" s="29" t="s">
        <v>21</v>
      </c>
      <c r="M8" s="107" t="s">
        <v>21</v>
      </c>
      <c r="N8" s="47" t="s">
        <v>21</v>
      </c>
      <c r="O8" s="8" t="s">
        <v>5</v>
      </c>
      <c r="P8" s="29" t="s">
        <v>21</v>
      </c>
      <c r="Q8" s="29" t="s">
        <v>21</v>
      </c>
      <c r="R8" s="107" t="s">
        <v>21</v>
      </c>
      <c r="S8" s="47" t="s">
        <v>21</v>
      </c>
      <c r="T8" s="10"/>
      <c r="U8" s="24"/>
      <c r="V8" s="24"/>
      <c r="W8" s="21"/>
      <c r="X8" s="33"/>
      <c r="Y8" s="9"/>
      <c r="Z8" s="38"/>
      <c r="AA8" s="83"/>
      <c r="AB8" s="35"/>
      <c r="AC8" s="33"/>
      <c r="AD8" s="10"/>
      <c r="AE8" s="132"/>
      <c r="AF8" s="132"/>
      <c r="AG8" s="141"/>
      <c r="AH8" s="10"/>
      <c r="AI8" s="148"/>
      <c r="AJ8" s="158"/>
      <c r="AK8" s="169"/>
      <c r="AL8" s="170"/>
      <c r="AM8" s="198"/>
      <c r="AN8" s="148"/>
      <c r="AO8" s="158"/>
      <c r="AP8" s="169"/>
      <c r="AQ8" s="170"/>
      <c r="AR8" s="198"/>
      <c r="AS8" s="233" t="s">
        <v>28</v>
      </c>
      <c r="AT8" s="234" t="s">
        <v>28</v>
      </c>
      <c r="AU8" s="230" t="s">
        <v>28</v>
      </c>
      <c r="AV8" s="231" t="s">
        <v>28</v>
      </c>
      <c r="AW8" s="246" t="s">
        <v>28</v>
      </c>
      <c r="AX8" s="261"/>
      <c r="AY8" s="233" t="s">
        <v>28</v>
      </c>
      <c r="AZ8" s="234" t="s">
        <v>28</v>
      </c>
      <c r="BA8" s="230" t="s">
        <v>28</v>
      </c>
      <c r="BB8" s="231" t="s">
        <v>28</v>
      </c>
      <c r="BC8" s="232" t="s">
        <v>28</v>
      </c>
      <c r="BD8" s="233">
        <v>78556</v>
      </c>
      <c r="BE8" s="234">
        <v>90108</v>
      </c>
      <c r="BF8" s="230">
        <v>87878</v>
      </c>
      <c r="BG8" s="231">
        <v>94612</v>
      </c>
      <c r="BH8" s="232">
        <v>351154</v>
      </c>
    </row>
    <row r="9" spans="1:61" ht="18.75" customHeight="1">
      <c r="A9" s="351"/>
      <c r="B9" s="352"/>
      <c r="C9" s="36" t="s">
        <v>8</v>
      </c>
      <c r="D9" s="37" t="s">
        <v>3</v>
      </c>
      <c r="E9" s="8" t="s">
        <v>5</v>
      </c>
      <c r="F9" s="29" t="s">
        <v>21</v>
      </c>
      <c r="G9" s="29" t="s">
        <v>21</v>
      </c>
      <c r="H9" s="107" t="s">
        <v>21</v>
      </c>
      <c r="I9" s="47" t="s">
        <v>21</v>
      </c>
      <c r="J9" s="8" t="s">
        <v>5</v>
      </c>
      <c r="K9" s="29" t="s">
        <v>21</v>
      </c>
      <c r="L9" s="29" t="s">
        <v>21</v>
      </c>
      <c r="M9" s="107" t="s">
        <v>21</v>
      </c>
      <c r="N9" s="47" t="s">
        <v>21</v>
      </c>
      <c r="O9" s="8" t="s">
        <v>5</v>
      </c>
      <c r="P9" s="29" t="s">
        <v>21</v>
      </c>
      <c r="Q9" s="29" t="s">
        <v>21</v>
      </c>
      <c r="R9" s="107" t="s">
        <v>21</v>
      </c>
      <c r="S9" s="47" t="s">
        <v>21</v>
      </c>
      <c r="T9" s="10"/>
      <c r="U9" s="24"/>
      <c r="V9" s="24"/>
      <c r="W9" s="21"/>
      <c r="X9" s="33"/>
      <c r="Y9" s="9"/>
      <c r="Z9" s="38"/>
      <c r="AA9" s="83"/>
      <c r="AB9" s="35"/>
      <c r="AC9" s="33"/>
      <c r="AD9" s="10"/>
      <c r="AE9" s="132"/>
      <c r="AF9" s="132"/>
      <c r="AG9" s="141"/>
      <c r="AH9" s="10"/>
      <c r="AI9" s="148"/>
      <c r="AJ9" s="158"/>
      <c r="AK9" s="169"/>
      <c r="AL9" s="170"/>
      <c r="AM9" s="198"/>
      <c r="AN9" s="148"/>
      <c r="AO9" s="158"/>
      <c r="AP9" s="169"/>
      <c r="AQ9" s="170"/>
      <c r="AR9" s="198"/>
      <c r="AS9" s="233" t="s">
        <v>28</v>
      </c>
      <c r="AT9" s="234" t="s">
        <v>28</v>
      </c>
      <c r="AU9" s="230" t="s">
        <v>28</v>
      </c>
      <c r="AV9" s="231" t="s">
        <v>28</v>
      </c>
      <c r="AW9" s="246" t="s">
        <v>28</v>
      </c>
      <c r="AX9" s="261"/>
      <c r="AY9" s="233" t="s">
        <v>28</v>
      </c>
      <c r="AZ9" s="234" t="s">
        <v>28</v>
      </c>
      <c r="BA9" s="230" t="s">
        <v>28</v>
      </c>
      <c r="BB9" s="231" t="s">
        <v>28</v>
      </c>
      <c r="BC9" s="232" t="s">
        <v>28</v>
      </c>
      <c r="BD9" s="233">
        <v>92939</v>
      </c>
      <c r="BE9" s="234">
        <v>107873</v>
      </c>
      <c r="BF9" s="230">
        <v>103014</v>
      </c>
      <c r="BG9" s="231">
        <v>115008</v>
      </c>
      <c r="BH9" s="232">
        <v>418834</v>
      </c>
    </row>
    <row r="10" spans="1:61" ht="18.75" customHeight="1">
      <c r="A10" s="353" t="s">
        <v>75</v>
      </c>
      <c r="B10" s="354"/>
      <c r="C10" s="61" t="s">
        <v>6</v>
      </c>
      <c r="D10" s="22" t="s">
        <v>1</v>
      </c>
      <c r="E10" s="101" t="s">
        <v>5</v>
      </c>
      <c r="F10" s="53" t="s">
        <v>21</v>
      </c>
      <c r="G10" s="53" t="s">
        <v>21</v>
      </c>
      <c r="H10" s="294" t="s">
        <v>21</v>
      </c>
      <c r="I10" s="295" t="s">
        <v>21</v>
      </c>
      <c r="J10" s="101" t="s">
        <v>5</v>
      </c>
      <c r="K10" s="53" t="s">
        <v>21</v>
      </c>
      <c r="L10" s="53" t="s">
        <v>21</v>
      </c>
      <c r="M10" s="294" t="s">
        <v>21</v>
      </c>
      <c r="N10" s="295" t="s">
        <v>21</v>
      </c>
      <c r="O10" s="101" t="s">
        <v>5</v>
      </c>
      <c r="P10" s="53" t="s">
        <v>21</v>
      </c>
      <c r="Q10" s="53" t="s">
        <v>21</v>
      </c>
      <c r="R10" s="294" t="s">
        <v>21</v>
      </c>
      <c r="S10" s="295" t="s">
        <v>21</v>
      </c>
      <c r="T10" s="18"/>
      <c r="U10" s="28"/>
      <c r="V10" s="28"/>
      <c r="W10" s="26"/>
      <c r="X10" s="44"/>
      <c r="Y10" s="17"/>
      <c r="Z10" s="45"/>
      <c r="AA10" s="85"/>
      <c r="AB10" s="46"/>
      <c r="AC10" s="44"/>
      <c r="AD10" s="18"/>
      <c r="AE10" s="135"/>
      <c r="AF10" s="135"/>
      <c r="AG10" s="296"/>
      <c r="AH10" s="18"/>
      <c r="AI10" s="297"/>
      <c r="AJ10" s="196"/>
      <c r="AK10" s="173"/>
      <c r="AL10" s="174"/>
      <c r="AM10" s="200"/>
      <c r="AN10" s="297"/>
      <c r="AO10" s="196"/>
      <c r="AP10" s="173"/>
      <c r="AQ10" s="174"/>
      <c r="AR10" s="200"/>
      <c r="AS10" s="298" t="s">
        <v>28</v>
      </c>
      <c r="AT10" s="299" t="s">
        <v>28</v>
      </c>
      <c r="AU10" s="277" t="s">
        <v>28</v>
      </c>
      <c r="AV10" s="300" t="s">
        <v>28</v>
      </c>
      <c r="AW10" s="301" t="s">
        <v>28</v>
      </c>
      <c r="AX10" s="302"/>
      <c r="AY10" s="298" t="s">
        <v>28</v>
      </c>
      <c r="AZ10" s="299" t="s">
        <v>28</v>
      </c>
      <c r="BA10" s="277" t="s">
        <v>28</v>
      </c>
      <c r="BB10" s="300" t="s">
        <v>28</v>
      </c>
      <c r="BC10" s="303" t="s">
        <v>28</v>
      </c>
      <c r="BD10" s="298">
        <v>9878</v>
      </c>
      <c r="BE10" s="299">
        <v>10940</v>
      </c>
      <c r="BF10" s="277">
        <v>10338</v>
      </c>
      <c r="BG10" s="300">
        <v>10087</v>
      </c>
      <c r="BH10" s="303">
        <v>41243</v>
      </c>
    </row>
    <row r="11" spans="1:61" ht="18.75" customHeight="1">
      <c r="A11" s="351"/>
      <c r="B11" s="352"/>
      <c r="C11" s="36" t="s">
        <v>7</v>
      </c>
      <c r="D11" s="37" t="s">
        <v>2</v>
      </c>
      <c r="E11" s="8" t="s">
        <v>5</v>
      </c>
      <c r="F11" s="29" t="s">
        <v>21</v>
      </c>
      <c r="G11" s="29" t="s">
        <v>21</v>
      </c>
      <c r="H11" s="107" t="s">
        <v>21</v>
      </c>
      <c r="I11" s="47" t="s">
        <v>21</v>
      </c>
      <c r="J11" s="8" t="s">
        <v>5</v>
      </c>
      <c r="K11" s="29" t="s">
        <v>21</v>
      </c>
      <c r="L11" s="29" t="s">
        <v>21</v>
      </c>
      <c r="M11" s="107" t="s">
        <v>21</v>
      </c>
      <c r="N11" s="47" t="s">
        <v>21</v>
      </c>
      <c r="O11" s="8" t="s">
        <v>5</v>
      </c>
      <c r="P11" s="29" t="s">
        <v>21</v>
      </c>
      <c r="Q11" s="29" t="s">
        <v>21</v>
      </c>
      <c r="R11" s="107" t="s">
        <v>21</v>
      </c>
      <c r="S11" s="47" t="s">
        <v>21</v>
      </c>
      <c r="T11" s="10"/>
      <c r="U11" s="24"/>
      <c r="V11" s="24"/>
      <c r="W11" s="21"/>
      <c r="X11" s="33"/>
      <c r="Y11" s="9"/>
      <c r="Z11" s="38"/>
      <c r="AA11" s="83"/>
      <c r="AB11" s="35"/>
      <c r="AC11" s="33"/>
      <c r="AD11" s="10"/>
      <c r="AE11" s="132"/>
      <c r="AF11" s="132"/>
      <c r="AG11" s="141"/>
      <c r="AH11" s="10"/>
      <c r="AI11" s="148"/>
      <c r="AJ11" s="158"/>
      <c r="AK11" s="169"/>
      <c r="AL11" s="170"/>
      <c r="AM11" s="198"/>
      <c r="AN11" s="148"/>
      <c r="AO11" s="158"/>
      <c r="AP11" s="169"/>
      <c r="AQ11" s="170"/>
      <c r="AR11" s="198"/>
      <c r="AS11" s="233" t="s">
        <v>28</v>
      </c>
      <c r="AT11" s="234" t="s">
        <v>28</v>
      </c>
      <c r="AU11" s="230" t="s">
        <v>28</v>
      </c>
      <c r="AV11" s="231" t="s">
        <v>28</v>
      </c>
      <c r="AW11" s="246" t="s">
        <v>28</v>
      </c>
      <c r="AX11" s="261"/>
      <c r="AY11" s="233" t="s">
        <v>28</v>
      </c>
      <c r="AZ11" s="234" t="s">
        <v>28</v>
      </c>
      <c r="BA11" s="230" t="s">
        <v>28</v>
      </c>
      <c r="BB11" s="231" t="s">
        <v>28</v>
      </c>
      <c r="BC11" s="232" t="s">
        <v>28</v>
      </c>
      <c r="BD11" s="233">
        <v>41099</v>
      </c>
      <c r="BE11" s="234">
        <v>42909</v>
      </c>
      <c r="BF11" s="230">
        <v>45445</v>
      </c>
      <c r="BG11" s="231">
        <v>44772</v>
      </c>
      <c r="BH11" s="232">
        <v>174225</v>
      </c>
    </row>
    <row r="12" spans="1:61" ht="18.75" customHeight="1" thickBot="1">
      <c r="A12" s="355"/>
      <c r="B12" s="356"/>
      <c r="C12" s="285" t="s">
        <v>42</v>
      </c>
      <c r="D12" s="70" t="s">
        <v>3</v>
      </c>
      <c r="E12" s="116" t="s">
        <v>5</v>
      </c>
      <c r="F12" s="89" t="s">
        <v>21</v>
      </c>
      <c r="G12" s="89" t="s">
        <v>21</v>
      </c>
      <c r="H12" s="286" t="s">
        <v>21</v>
      </c>
      <c r="I12" s="82" t="s">
        <v>21</v>
      </c>
      <c r="J12" s="116" t="s">
        <v>5</v>
      </c>
      <c r="K12" s="89" t="s">
        <v>21</v>
      </c>
      <c r="L12" s="89" t="s">
        <v>21</v>
      </c>
      <c r="M12" s="286" t="s">
        <v>21</v>
      </c>
      <c r="N12" s="82" t="s">
        <v>21</v>
      </c>
      <c r="O12" s="116" t="s">
        <v>5</v>
      </c>
      <c r="P12" s="89" t="s">
        <v>21</v>
      </c>
      <c r="Q12" s="89" t="s">
        <v>21</v>
      </c>
      <c r="R12" s="286" t="s">
        <v>21</v>
      </c>
      <c r="S12" s="82" t="s">
        <v>21</v>
      </c>
      <c r="T12" s="16"/>
      <c r="U12" s="71"/>
      <c r="V12" s="71"/>
      <c r="W12" s="30"/>
      <c r="X12" s="72"/>
      <c r="Y12" s="15"/>
      <c r="Z12" s="73"/>
      <c r="AA12" s="87"/>
      <c r="AB12" s="75"/>
      <c r="AC12" s="72"/>
      <c r="AD12" s="16"/>
      <c r="AE12" s="131"/>
      <c r="AF12" s="131"/>
      <c r="AG12" s="143"/>
      <c r="AH12" s="16"/>
      <c r="AI12" s="156"/>
      <c r="AJ12" s="162"/>
      <c r="AK12" s="287"/>
      <c r="AL12" s="288"/>
      <c r="AM12" s="289"/>
      <c r="AN12" s="156"/>
      <c r="AO12" s="162"/>
      <c r="AP12" s="287"/>
      <c r="AQ12" s="288"/>
      <c r="AR12" s="289"/>
      <c r="AS12" s="290" t="s">
        <v>28</v>
      </c>
      <c r="AT12" s="291" t="s">
        <v>28</v>
      </c>
      <c r="AU12" s="278" t="s">
        <v>28</v>
      </c>
      <c r="AV12" s="279" t="s">
        <v>28</v>
      </c>
      <c r="AW12" s="292" t="s">
        <v>28</v>
      </c>
      <c r="AX12" s="293"/>
      <c r="AY12" s="290" t="s">
        <v>28</v>
      </c>
      <c r="AZ12" s="291" t="s">
        <v>28</v>
      </c>
      <c r="BA12" s="278" t="s">
        <v>28</v>
      </c>
      <c r="BB12" s="279" t="s">
        <v>28</v>
      </c>
      <c r="BC12" s="280" t="s">
        <v>28</v>
      </c>
      <c r="BD12" s="290">
        <v>50977</v>
      </c>
      <c r="BE12" s="291">
        <v>53849</v>
      </c>
      <c r="BF12" s="278">
        <v>55783</v>
      </c>
      <c r="BG12" s="279">
        <v>54859</v>
      </c>
      <c r="BH12" s="280">
        <v>215468</v>
      </c>
    </row>
    <row r="13" spans="1:61" s="3" customFormat="1" ht="18.75" customHeight="1">
      <c r="A13" s="408"/>
      <c r="B13" s="390" t="s">
        <v>26</v>
      </c>
      <c r="C13" s="31" t="s">
        <v>6</v>
      </c>
      <c r="D13" s="32" t="s">
        <v>1</v>
      </c>
      <c r="E13" s="96">
        <v>9346</v>
      </c>
      <c r="F13" s="102">
        <v>12887</v>
      </c>
      <c r="G13" s="102">
        <v>8542</v>
      </c>
      <c r="H13" s="90">
        <v>13792</v>
      </c>
      <c r="I13" s="96">
        <v>44567</v>
      </c>
      <c r="J13" s="96">
        <v>8306</v>
      </c>
      <c r="K13" s="102">
        <v>11529</v>
      </c>
      <c r="L13" s="102">
        <v>8540</v>
      </c>
      <c r="M13" s="120">
        <v>12529</v>
      </c>
      <c r="N13" s="109">
        <v>40904</v>
      </c>
      <c r="O13" s="10">
        <v>10366</v>
      </c>
      <c r="P13" s="24">
        <v>12151</v>
      </c>
      <c r="Q13" s="24">
        <v>9721</v>
      </c>
      <c r="R13" s="21">
        <v>11610</v>
      </c>
      <c r="S13" s="33">
        <v>43848</v>
      </c>
      <c r="T13" s="9">
        <v>7695</v>
      </c>
      <c r="U13" s="24">
        <v>11851</v>
      </c>
      <c r="V13" s="24">
        <v>10838</v>
      </c>
      <c r="W13" s="21">
        <v>13420</v>
      </c>
      <c r="X13" s="33">
        <v>43803</v>
      </c>
      <c r="Y13" s="9">
        <v>9267</v>
      </c>
      <c r="Z13" s="34">
        <v>11344</v>
      </c>
      <c r="AA13" s="83">
        <v>10229</v>
      </c>
      <c r="AB13" s="35">
        <v>16495</v>
      </c>
      <c r="AC13" s="33">
        <v>47335</v>
      </c>
      <c r="AD13" s="10">
        <v>13087</v>
      </c>
      <c r="AE13" s="132">
        <v>13800</v>
      </c>
      <c r="AF13" s="132">
        <v>13911</v>
      </c>
      <c r="AG13" s="140">
        <v>16338</v>
      </c>
      <c r="AH13" s="147">
        <v>57136</v>
      </c>
      <c r="AI13" s="147">
        <v>12967</v>
      </c>
      <c r="AJ13" s="157">
        <v>14431</v>
      </c>
      <c r="AK13" s="167">
        <v>11221</v>
      </c>
      <c r="AL13" s="168">
        <v>17681</v>
      </c>
      <c r="AM13" s="197">
        <v>56300</v>
      </c>
      <c r="AN13" s="147">
        <v>12386</v>
      </c>
      <c r="AO13" s="157">
        <v>16463</v>
      </c>
      <c r="AP13" s="167">
        <v>12412</v>
      </c>
      <c r="AQ13" s="168">
        <v>18185</v>
      </c>
      <c r="AR13" s="197">
        <v>59446</v>
      </c>
      <c r="AS13" s="147">
        <v>12814</v>
      </c>
      <c r="AT13" s="157">
        <v>15740</v>
      </c>
      <c r="AU13" s="167">
        <v>11830</v>
      </c>
      <c r="AV13" s="168">
        <v>18106</v>
      </c>
      <c r="AW13" s="241">
        <v>58490</v>
      </c>
      <c r="AX13" s="255">
        <v>58390</v>
      </c>
      <c r="AY13" s="147">
        <v>12085</v>
      </c>
      <c r="AZ13" s="157">
        <v>15674</v>
      </c>
      <c r="BA13" s="167">
        <v>12295</v>
      </c>
      <c r="BB13" s="168">
        <v>17314</v>
      </c>
      <c r="BC13" s="197">
        <v>57366</v>
      </c>
      <c r="BD13" s="147">
        <v>11723</v>
      </c>
      <c r="BE13" s="157">
        <v>14171</v>
      </c>
      <c r="BF13" s="167">
        <v>12248</v>
      </c>
      <c r="BG13" s="168">
        <v>15985.8</v>
      </c>
      <c r="BH13" s="197">
        <v>54127</v>
      </c>
    </row>
    <row r="14" spans="1:61" s="3" customFormat="1" ht="18.75" customHeight="1">
      <c r="A14" s="409"/>
      <c r="B14" s="388"/>
      <c r="C14" s="36" t="s">
        <v>7</v>
      </c>
      <c r="D14" s="37" t="s">
        <v>2</v>
      </c>
      <c r="E14" s="96">
        <v>42638</v>
      </c>
      <c r="F14" s="102">
        <v>48567</v>
      </c>
      <c r="G14" s="102">
        <v>37274</v>
      </c>
      <c r="H14" s="90">
        <v>39850</v>
      </c>
      <c r="I14" s="96">
        <v>168329</v>
      </c>
      <c r="J14" s="96">
        <v>33895</v>
      </c>
      <c r="K14" s="102">
        <v>40208</v>
      </c>
      <c r="L14" s="102">
        <v>38056</v>
      </c>
      <c r="M14" s="120">
        <v>38885</v>
      </c>
      <c r="N14" s="109">
        <v>151044</v>
      </c>
      <c r="O14" s="10">
        <v>37027</v>
      </c>
      <c r="P14" s="24">
        <v>38173</v>
      </c>
      <c r="Q14" s="24">
        <v>37875</v>
      </c>
      <c r="R14" s="21">
        <v>38536</v>
      </c>
      <c r="S14" s="33">
        <v>151611</v>
      </c>
      <c r="T14" s="9">
        <v>32976</v>
      </c>
      <c r="U14" s="24">
        <v>36541</v>
      </c>
      <c r="V14" s="24">
        <v>38305</v>
      </c>
      <c r="W14" s="21">
        <v>40173</v>
      </c>
      <c r="X14" s="33">
        <v>147995</v>
      </c>
      <c r="Y14" s="9">
        <v>31677</v>
      </c>
      <c r="Z14" s="38">
        <v>42775</v>
      </c>
      <c r="AA14" s="83">
        <v>41224</v>
      </c>
      <c r="AB14" s="35">
        <v>55664</v>
      </c>
      <c r="AC14" s="33">
        <v>171339</v>
      </c>
      <c r="AD14" s="10">
        <v>46248</v>
      </c>
      <c r="AE14" s="132">
        <v>54162</v>
      </c>
      <c r="AF14" s="132">
        <v>53052</v>
      </c>
      <c r="AG14" s="141">
        <v>63367</v>
      </c>
      <c r="AH14" s="148">
        <v>216830</v>
      </c>
      <c r="AI14" s="148">
        <v>54873</v>
      </c>
      <c r="AJ14" s="158">
        <v>59806</v>
      </c>
      <c r="AK14" s="169">
        <v>66940</v>
      </c>
      <c r="AL14" s="170">
        <v>75334</v>
      </c>
      <c r="AM14" s="198">
        <v>256953</v>
      </c>
      <c r="AN14" s="148">
        <v>64989</v>
      </c>
      <c r="AO14" s="158">
        <v>73239</v>
      </c>
      <c r="AP14" s="169">
        <v>68838</v>
      </c>
      <c r="AQ14" s="170">
        <v>75092</v>
      </c>
      <c r="AR14" s="198">
        <v>282158</v>
      </c>
      <c r="AS14" s="148">
        <v>59310</v>
      </c>
      <c r="AT14" s="158">
        <v>64668</v>
      </c>
      <c r="AU14" s="169">
        <v>64842</v>
      </c>
      <c r="AV14" s="170">
        <v>75636</v>
      </c>
      <c r="AW14" s="240">
        <v>264457</v>
      </c>
      <c r="AX14" s="256">
        <v>260336</v>
      </c>
      <c r="AY14" s="148">
        <v>60760</v>
      </c>
      <c r="AZ14" s="158">
        <v>68002</v>
      </c>
      <c r="BA14" s="169">
        <v>73332</v>
      </c>
      <c r="BB14" s="170">
        <v>77344</v>
      </c>
      <c r="BC14" s="198">
        <v>279440</v>
      </c>
      <c r="BD14" s="148">
        <v>64613</v>
      </c>
      <c r="BE14" s="158">
        <v>73430</v>
      </c>
      <c r="BF14" s="169">
        <v>71577</v>
      </c>
      <c r="BG14" s="170">
        <v>77185</v>
      </c>
      <c r="BH14" s="198">
        <v>286806</v>
      </c>
    </row>
    <row r="15" spans="1:61" s="3" customFormat="1" ht="18.75" customHeight="1">
      <c r="A15" s="409"/>
      <c r="B15" s="388"/>
      <c r="C15" s="39" t="s">
        <v>8</v>
      </c>
      <c r="D15" s="37" t="s">
        <v>3</v>
      </c>
      <c r="E15" s="96">
        <v>51984</v>
      </c>
      <c r="F15" s="102">
        <v>61454</v>
      </c>
      <c r="G15" s="102">
        <v>45816</v>
      </c>
      <c r="H15" s="90">
        <v>53642</v>
      </c>
      <c r="I15" s="96">
        <v>212896</v>
      </c>
      <c r="J15" s="96">
        <v>42201</v>
      </c>
      <c r="K15" s="102">
        <v>51737</v>
      </c>
      <c r="L15" s="102">
        <v>46596</v>
      </c>
      <c r="M15" s="120">
        <v>51414</v>
      </c>
      <c r="N15" s="109">
        <v>191948</v>
      </c>
      <c r="O15" s="12">
        <v>47393</v>
      </c>
      <c r="P15" s="40">
        <v>50324</v>
      </c>
      <c r="Q15" s="40">
        <v>47596</v>
      </c>
      <c r="R15" s="27">
        <v>50146</v>
      </c>
      <c r="S15" s="41">
        <v>195459</v>
      </c>
      <c r="T15" s="11">
        <v>40671</v>
      </c>
      <c r="U15" s="40">
        <v>48392</v>
      </c>
      <c r="V15" s="40">
        <v>49143</v>
      </c>
      <c r="W15" s="27">
        <v>53593</v>
      </c>
      <c r="X15" s="41">
        <v>191798</v>
      </c>
      <c r="Y15" s="11">
        <v>40944</v>
      </c>
      <c r="Z15" s="42">
        <v>54119</v>
      </c>
      <c r="AA15" s="84">
        <v>51453</v>
      </c>
      <c r="AB15" s="43">
        <v>72159</v>
      </c>
      <c r="AC15" s="41">
        <v>218674</v>
      </c>
      <c r="AD15" s="12">
        <v>59335</v>
      </c>
      <c r="AE15" s="133">
        <v>67962</v>
      </c>
      <c r="AF15" s="133">
        <v>66963</v>
      </c>
      <c r="AG15" s="142">
        <v>79705</v>
      </c>
      <c r="AH15" s="149">
        <v>273966</v>
      </c>
      <c r="AI15" s="149">
        <v>67840</v>
      </c>
      <c r="AJ15" s="159">
        <v>74237</v>
      </c>
      <c r="AK15" s="175">
        <v>78161</v>
      </c>
      <c r="AL15" s="176">
        <v>93015</v>
      </c>
      <c r="AM15" s="199">
        <v>313253</v>
      </c>
      <c r="AN15" s="149">
        <v>77375</v>
      </c>
      <c r="AO15" s="159">
        <v>89702</v>
      </c>
      <c r="AP15" s="175">
        <v>81250</v>
      </c>
      <c r="AQ15" s="176">
        <v>93277</v>
      </c>
      <c r="AR15" s="199">
        <v>341604</v>
      </c>
      <c r="AS15" s="149">
        <v>72124</v>
      </c>
      <c r="AT15" s="159">
        <v>80408</v>
      </c>
      <c r="AU15" s="175">
        <v>76672</v>
      </c>
      <c r="AV15" s="176">
        <v>93742</v>
      </c>
      <c r="AW15" s="242">
        <v>322947</v>
      </c>
      <c r="AX15" s="257">
        <v>318726</v>
      </c>
      <c r="AY15" s="149">
        <v>72846</v>
      </c>
      <c r="AZ15" s="159">
        <v>83675</v>
      </c>
      <c r="BA15" s="175">
        <v>85627</v>
      </c>
      <c r="BB15" s="176">
        <v>94658</v>
      </c>
      <c r="BC15" s="199">
        <v>336806</v>
      </c>
      <c r="BD15" s="149">
        <v>76336</v>
      </c>
      <c r="BE15" s="159">
        <v>87601</v>
      </c>
      <c r="BF15" s="175">
        <v>83825</v>
      </c>
      <c r="BG15" s="176">
        <v>93171</v>
      </c>
      <c r="BH15" s="199">
        <v>340932.6</v>
      </c>
    </row>
    <row r="16" spans="1:61" s="3" customFormat="1" ht="18.75" customHeight="1">
      <c r="A16" s="409"/>
      <c r="B16" s="346" t="s">
        <v>27</v>
      </c>
      <c r="C16" s="36" t="s">
        <v>6</v>
      </c>
      <c r="D16" s="22" t="s">
        <v>1</v>
      </c>
      <c r="E16" s="97">
        <f>E19+E22</f>
        <v>7054.6</v>
      </c>
      <c r="F16" s="103">
        <f t="shared" ref="F16:I18" si="0">F19+F22</f>
        <v>8368.7999999999993</v>
      </c>
      <c r="G16" s="103">
        <f t="shared" si="0"/>
        <v>7222.4</v>
      </c>
      <c r="H16" s="91">
        <f t="shared" si="0"/>
        <v>8922.6</v>
      </c>
      <c r="I16" s="97">
        <f t="shared" si="0"/>
        <v>31568.400000000001</v>
      </c>
      <c r="J16" s="97">
        <v>7476</v>
      </c>
      <c r="K16" s="103">
        <v>9467</v>
      </c>
      <c r="L16" s="103">
        <v>7544</v>
      </c>
      <c r="M16" s="121">
        <v>9673</v>
      </c>
      <c r="N16" s="110">
        <v>34160</v>
      </c>
      <c r="O16" s="18">
        <v>8196</v>
      </c>
      <c r="P16" s="28">
        <v>9095</v>
      </c>
      <c r="Q16" s="28">
        <v>8323</v>
      </c>
      <c r="R16" s="26">
        <v>9967</v>
      </c>
      <c r="S16" s="44">
        <v>35582</v>
      </c>
      <c r="T16" s="17">
        <v>8053</v>
      </c>
      <c r="U16" s="28">
        <v>8498</v>
      </c>
      <c r="V16" s="28">
        <v>8995</v>
      </c>
      <c r="W16" s="26">
        <v>11068</v>
      </c>
      <c r="X16" s="44">
        <v>36615</v>
      </c>
      <c r="Y16" s="17">
        <v>9015</v>
      </c>
      <c r="Z16" s="45">
        <v>11227</v>
      </c>
      <c r="AA16" s="85">
        <v>10348</v>
      </c>
      <c r="AB16" s="46">
        <v>11587</v>
      </c>
      <c r="AC16" s="44">
        <v>42177</v>
      </c>
      <c r="AD16" s="18">
        <v>10035</v>
      </c>
      <c r="AE16" s="28">
        <v>12390</v>
      </c>
      <c r="AF16" s="193">
        <v>12038</v>
      </c>
      <c r="AG16" s="196">
        <v>14272</v>
      </c>
      <c r="AH16" s="188">
        <v>48735</v>
      </c>
      <c r="AI16" s="190">
        <v>10956</v>
      </c>
      <c r="AJ16" s="173">
        <v>13320</v>
      </c>
      <c r="AK16" s="169">
        <v>11850</v>
      </c>
      <c r="AL16" s="170">
        <v>13492</v>
      </c>
      <c r="AM16" s="198">
        <v>49618</v>
      </c>
      <c r="AN16" s="190">
        <f t="shared" ref="AN16:AR18" si="1">SUM(AN19,AN22)</f>
        <v>10863</v>
      </c>
      <c r="AO16" s="173">
        <f t="shared" si="1"/>
        <v>12999</v>
      </c>
      <c r="AP16" s="169">
        <f t="shared" si="1"/>
        <v>11626</v>
      </c>
      <c r="AQ16" s="170">
        <f t="shared" si="1"/>
        <v>14472</v>
      </c>
      <c r="AR16" s="198">
        <f t="shared" si="1"/>
        <v>49960</v>
      </c>
      <c r="AS16" s="190">
        <f t="shared" ref="AS16:AX18" si="2">SUM(AS19,AS22)</f>
        <v>11205</v>
      </c>
      <c r="AT16" s="173">
        <f t="shared" si="2"/>
        <v>13672</v>
      </c>
      <c r="AU16" s="169">
        <f t="shared" si="2"/>
        <v>12015</v>
      </c>
      <c r="AV16" s="170">
        <f t="shared" si="2"/>
        <v>14131</v>
      </c>
      <c r="AW16" s="240">
        <f t="shared" si="2"/>
        <v>51023</v>
      </c>
      <c r="AX16" s="256">
        <f t="shared" si="2"/>
        <v>50643</v>
      </c>
      <c r="AY16" s="190">
        <f t="shared" ref="AY16:BH16" si="3">AY19+AY22</f>
        <v>11809</v>
      </c>
      <c r="AZ16" s="173">
        <f t="shared" si="3"/>
        <v>14466</v>
      </c>
      <c r="BA16" s="169">
        <f t="shared" si="3"/>
        <v>13481</v>
      </c>
      <c r="BB16" s="170">
        <f t="shared" si="3"/>
        <v>12712</v>
      </c>
      <c r="BC16" s="198">
        <f t="shared" si="3"/>
        <v>54694</v>
      </c>
      <c r="BD16" s="190">
        <f t="shared" si="3"/>
        <v>12538</v>
      </c>
      <c r="BE16" s="173">
        <f t="shared" si="3"/>
        <v>14534</v>
      </c>
      <c r="BF16" s="169">
        <f t="shared" si="3"/>
        <v>13225</v>
      </c>
      <c r="BG16" s="170">
        <f t="shared" si="3"/>
        <v>14498</v>
      </c>
      <c r="BH16" s="198">
        <f t="shared" si="3"/>
        <v>54796</v>
      </c>
      <c r="BI16" s="306"/>
    </row>
    <row r="17" spans="1:61" s="3" customFormat="1" ht="18.75" customHeight="1">
      <c r="A17" s="409"/>
      <c r="B17" s="347"/>
      <c r="C17" s="36" t="s">
        <v>7</v>
      </c>
      <c r="D17" s="37" t="s">
        <v>2</v>
      </c>
      <c r="E17" s="96">
        <f>E20+E23</f>
        <v>23230.799999999999</v>
      </c>
      <c r="F17" s="102">
        <f t="shared" si="0"/>
        <v>22889.200000000001</v>
      </c>
      <c r="G17" s="102">
        <f t="shared" si="0"/>
        <v>19640.2</v>
      </c>
      <c r="H17" s="90">
        <f t="shared" si="0"/>
        <v>21684.6</v>
      </c>
      <c r="I17" s="96">
        <f t="shared" si="0"/>
        <v>87444.799999999988</v>
      </c>
      <c r="J17" s="96">
        <v>29167</v>
      </c>
      <c r="K17" s="102">
        <v>30418</v>
      </c>
      <c r="L17" s="102">
        <v>31143</v>
      </c>
      <c r="M17" s="120">
        <v>33880</v>
      </c>
      <c r="N17" s="109">
        <v>124608</v>
      </c>
      <c r="O17" s="10">
        <v>30372</v>
      </c>
      <c r="P17" s="24">
        <v>30042</v>
      </c>
      <c r="Q17" s="24">
        <v>30493</v>
      </c>
      <c r="R17" s="21">
        <v>33374</v>
      </c>
      <c r="S17" s="33">
        <v>124281</v>
      </c>
      <c r="T17" s="9">
        <v>28919</v>
      </c>
      <c r="U17" s="24">
        <v>29223</v>
      </c>
      <c r="V17" s="24">
        <v>30606</v>
      </c>
      <c r="W17" s="21">
        <v>32075</v>
      </c>
      <c r="X17" s="33">
        <v>120833</v>
      </c>
      <c r="Y17" s="9">
        <v>28443</v>
      </c>
      <c r="Z17" s="38">
        <v>32444</v>
      </c>
      <c r="AA17" s="83">
        <v>32234</v>
      </c>
      <c r="AB17" s="35">
        <v>40751</v>
      </c>
      <c r="AC17" s="33">
        <v>133873</v>
      </c>
      <c r="AD17" s="10">
        <v>38515</v>
      </c>
      <c r="AE17" s="24">
        <v>41576</v>
      </c>
      <c r="AF17" s="194">
        <v>42653</v>
      </c>
      <c r="AG17" s="158">
        <v>46852</v>
      </c>
      <c r="AH17" s="187">
        <v>169595</v>
      </c>
      <c r="AI17" s="191">
        <v>42094</v>
      </c>
      <c r="AJ17" s="169">
        <v>48321</v>
      </c>
      <c r="AK17" s="169">
        <v>51330</v>
      </c>
      <c r="AL17" s="170">
        <v>53732</v>
      </c>
      <c r="AM17" s="198">
        <v>195477</v>
      </c>
      <c r="AN17" s="191">
        <f t="shared" si="1"/>
        <v>51156</v>
      </c>
      <c r="AO17" s="169">
        <f t="shared" si="1"/>
        <v>55825</v>
      </c>
      <c r="AP17" s="169">
        <f t="shared" si="1"/>
        <v>54428</v>
      </c>
      <c r="AQ17" s="170">
        <f t="shared" si="1"/>
        <v>55954</v>
      </c>
      <c r="AR17" s="198">
        <f t="shared" si="1"/>
        <v>217363</v>
      </c>
      <c r="AS17" s="191">
        <f t="shared" si="2"/>
        <v>46669</v>
      </c>
      <c r="AT17" s="169">
        <f t="shared" si="2"/>
        <v>47735</v>
      </c>
      <c r="AU17" s="169">
        <f t="shared" si="2"/>
        <v>49779</v>
      </c>
      <c r="AV17" s="170">
        <f t="shared" si="2"/>
        <v>57133</v>
      </c>
      <c r="AW17" s="240">
        <f t="shared" si="2"/>
        <v>201315</v>
      </c>
      <c r="AX17" s="256">
        <f t="shared" si="2"/>
        <v>201029</v>
      </c>
      <c r="AY17" s="191">
        <f t="shared" ref="AY17:BH18" si="4">AY20+AY23</f>
        <v>49782</v>
      </c>
      <c r="AZ17" s="169">
        <f t="shared" si="4"/>
        <v>56676</v>
      </c>
      <c r="BA17" s="169">
        <f t="shared" si="4"/>
        <v>58912</v>
      </c>
      <c r="BB17" s="170">
        <f t="shared" si="4"/>
        <v>26290</v>
      </c>
      <c r="BC17" s="198">
        <f t="shared" si="4"/>
        <v>224831</v>
      </c>
      <c r="BD17" s="191">
        <f t="shared" si="4"/>
        <v>55042</v>
      </c>
      <c r="BE17" s="169">
        <f t="shared" si="4"/>
        <v>59587</v>
      </c>
      <c r="BF17" s="169">
        <f t="shared" si="4"/>
        <v>61746</v>
      </c>
      <c r="BG17" s="170">
        <f t="shared" si="4"/>
        <v>62199</v>
      </c>
      <c r="BH17" s="198">
        <f t="shared" si="4"/>
        <v>238573</v>
      </c>
    </row>
    <row r="18" spans="1:61" s="3" customFormat="1" ht="18.75" customHeight="1">
      <c r="A18" s="409"/>
      <c r="B18" s="348"/>
      <c r="C18" s="39" t="s">
        <v>8</v>
      </c>
      <c r="D18" s="23" t="s">
        <v>3</v>
      </c>
      <c r="E18" s="98">
        <f>E21+E24</f>
        <v>30285.399999999998</v>
      </c>
      <c r="F18" s="104">
        <f t="shared" si="0"/>
        <v>31258</v>
      </c>
      <c r="G18" s="104">
        <f t="shared" si="0"/>
        <v>26862.600000000002</v>
      </c>
      <c r="H18" s="92">
        <f t="shared" si="0"/>
        <v>30607.200000000001</v>
      </c>
      <c r="I18" s="98">
        <f t="shared" si="0"/>
        <v>119013.2</v>
      </c>
      <c r="J18" s="98">
        <v>36643</v>
      </c>
      <c r="K18" s="104">
        <v>39885</v>
      </c>
      <c r="L18" s="104">
        <v>38687</v>
      </c>
      <c r="M18" s="122">
        <v>43553</v>
      </c>
      <c r="N18" s="111">
        <v>158768</v>
      </c>
      <c r="O18" s="12">
        <v>38568</v>
      </c>
      <c r="P18" s="40">
        <v>39137</v>
      </c>
      <c r="Q18" s="40">
        <v>38816</v>
      </c>
      <c r="R18" s="27">
        <v>43341</v>
      </c>
      <c r="S18" s="41">
        <v>159863</v>
      </c>
      <c r="T18" s="11">
        <v>36972</v>
      </c>
      <c r="U18" s="40">
        <v>37731</v>
      </c>
      <c r="V18" s="40">
        <v>39601</v>
      </c>
      <c r="W18" s="27">
        <v>43143</v>
      </c>
      <c r="X18" s="41">
        <v>157448</v>
      </c>
      <c r="Y18" s="11">
        <v>37458</v>
      </c>
      <c r="Z18" s="42">
        <v>43671</v>
      </c>
      <c r="AA18" s="84">
        <v>42582</v>
      </c>
      <c r="AB18" s="48">
        <v>52338</v>
      </c>
      <c r="AC18" s="41">
        <v>176050</v>
      </c>
      <c r="AD18" s="12">
        <v>48550</v>
      </c>
      <c r="AE18" s="40">
        <v>53966</v>
      </c>
      <c r="AF18" s="195">
        <v>54691</v>
      </c>
      <c r="AG18" s="159">
        <v>61124</v>
      </c>
      <c r="AH18" s="189">
        <v>218330</v>
      </c>
      <c r="AI18" s="192">
        <v>53050</v>
      </c>
      <c r="AJ18" s="184">
        <v>61641</v>
      </c>
      <c r="AK18" s="169">
        <v>63180</v>
      </c>
      <c r="AL18" s="170">
        <v>67224</v>
      </c>
      <c r="AM18" s="198">
        <v>245095</v>
      </c>
      <c r="AN18" s="192">
        <f t="shared" si="1"/>
        <v>62019</v>
      </c>
      <c r="AO18" s="184">
        <f t="shared" si="1"/>
        <v>68824</v>
      </c>
      <c r="AP18" s="169">
        <f t="shared" si="1"/>
        <v>66054</v>
      </c>
      <c r="AQ18" s="170">
        <f t="shared" si="1"/>
        <v>70426</v>
      </c>
      <c r="AR18" s="198">
        <f t="shared" si="1"/>
        <v>267323</v>
      </c>
      <c r="AS18" s="192">
        <f t="shared" si="2"/>
        <v>57874</v>
      </c>
      <c r="AT18" s="184">
        <f t="shared" si="2"/>
        <v>61407</v>
      </c>
      <c r="AU18" s="169">
        <f t="shared" si="2"/>
        <v>61794</v>
      </c>
      <c r="AV18" s="170">
        <f t="shared" si="2"/>
        <v>71264</v>
      </c>
      <c r="AW18" s="240">
        <f t="shared" si="2"/>
        <v>252338</v>
      </c>
      <c r="AX18" s="256">
        <f t="shared" si="2"/>
        <v>251673</v>
      </c>
      <c r="AY18" s="192">
        <f t="shared" si="4"/>
        <v>61590</v>
      </c>
      <c r="AZ18" s="184">
        <f t="shared" si="4"/>
        <v>71143</v>
      </c>
      <c r="BA18" s="169">
        <f t="shared" si="4"/>
        <v>72393</v>
      </c>
      <c r="BB18" s="170">
        <f t="shared" si="4"/>
        <v>39002</v>
      </c>
      <c r="BC18" s="198">
        <f t="shared" si="4"/>
        <v>279525</v>
      </c>
      <c r="BD18" s="192">
        <f t="shared" si="4"/>
        <v>67580</v>
      </c>
      <c r="BE18" s="184">
        <f t="shared" si="4"/>
        <v>74121</v>
      </c>
      <c r="BF18" s="169">
        <f t="shared" si="4"/>
        <v>74971</v>
      </c>
      <c r="BG18" s="170">
        <f t="shared" si="4"/>
        <v>76697</v>
      </c>
      <c r="BH18" s="198">
        <f t="shared" si="4"/>
        <v>293369.40000000002</v>
      </c>
      <c r="BI18" s="306"/>
    </row>
    <row r="19" spans="1:61" s="3" customFormat="1" ht="18.75" customHeight="1">
      <c r="A19" s="409"/>
      <c r="B19" s="386" t="s">
        <v>52</v>
      </c>
      <c r="C19" s="36" t="s">
        <v>6</v>
      </c>
      <c r="D19" s="37" t="s">
        <v>1</v>
      </c>
      <c r="E19" s="97">
        <v>3076.6</v>
      </c>
      <c r="F19" s="103">
        <v>4007.8</v>
      </c>
      <c r="G19" s="103">
        <v>2918.4</v>
      </c>
      <c r="H19" s="91">
        <v>4734.6000000000004</v>
      </c>
      <c r="I19" s="97">
        <f>E19+F19+G19+H19</f>
        <v>14737.4</v>
      </c>
      <c r="J19" s="47">
        <v>3122</v>
      </c>
      <c r="K19" s="29">
        <v>4639</v>
      </c>
      <c r="L19" s="29">
        <v>2956</v>
      </c>
      <c r="M19" s="51">
        <v>5235</v>
      </c>
      <c r="N19" s="50">
        <v>15952</v>
      </c>
      <c r="O19" s="47">
        <v>3442</v>
      </c>
      <c r="P19" s="29">
        <v>4069</v>
      </c>
      <c r="Q19" s="29">
        <v>3183</v>
      </c>
      <c r="R19" s="50">
        <v>4766</v>
      </c>
      <c r="S19" s="51">
        <v>15461</v>
      </c>
      <c r="T19" s="52">
        <v>3456</v>
      </c>
      <c r="U19" s="53">
        <v>3362</v>
      </c>
      <c r="V19" s="53">
        <v>3620</v>
      </c>
      <c r="W19" s="50">
        <v>6001</v>
      </c>
      <c r="X19" s="51">
        <v>16440</v>
      </c>
      <c r="Y19" s="47">
        <v>3954</v>
      </c>
      <c r="Z19" s="52">
        <v>5580</v>
      </c>
      <c r="AA19" s="29">
        <v>4500</v>
      </c>
      <c r="AB19" s="52">
        <v>6424</v>
      </c>
      <c r="AC19" s="55">
        <v>20458</v>
      </c>
      <c r="AD19" s="10">
        <v>4707</v>
      </c>
      <c r="AE19" s="132">
        <v>6286</v>
      </c>
      <c r="AF19" s="132">
        <v>6067</v>
      </c>
      <c r="AG19" s="141">
        <v>8588</v>
      </c>
      <c r="AH19" s="10">
        <v>25648</v>
      </c>
      <c r="AI19" s="148">
        <v>5607</v>
      </c>
      <c r="AJ19" s="158">
        <v>7272</v>
      </c>
      <c r="AK19" s="173">
        <v>5833</v>
      </c>
      <c r="AL19" s="174">
        <v>7773</v>
      </c>
      <c r="AM19" s="200">
        <v>26485</v>
      </c>
      <c r="AN19" s="148">
        <v>5421</v>
      </c>
      <c r="AO19" s="158">
        <v>6759</v>
      </c>
      <c r="AP19" s="173">
        <v>5167</v>
      </c>
      <c r="AQ19" s="174">
        <v>8377</v>
      </c>
      <c r="AR19" s="200">
        <v>25724</v>
      </c>
      <c r="AS19" s="148">
        <v>5110</v>
      </c>
      <c r="AT19" s="158">
        <v>7061</v>
      </c>
      <c r="AU19" s="173">
        <v>5200</v>
      </c>
      <c r="AV19" s="174">
        <v>7784</v>
      </c>
      <c r="AW19" s="243">
        <v>25155</v>
      </c>
      <c r="AX19" s="258">
        <v>24966</v>
      </c>
      <c r="AY19" s="148">
        <v>5269</v>
      </c>
      <c r="AZ19" s="158">
        <v>7365</v>
      </c>
      <c r="BA19" s="173">
        <v>5971</v>
      </c>
      <c r="BB19" s="174">
        <v>6356</v>
      </c>
      <c r="BC19" s="200">
        <v>27187</v>
      </c>
      <c r="BD19" s="148">
        <v>5855</v>
      </c>
      <c r="BE19" s="158">
        <v>7397</v>
      </c>
      <c r="BF19" s="173">
        <v>6592</v>
      </c>
      <c r="BG19" s="174">
        <v>8317</v>
      </c>
      <c r="BH19" s="200">
        <v>28162</v>
      </c>
    </row>
    <row r="20" spans="1:61" s="3" customFormat="1" ht="18.75" customHeight="1">
      <c r="A20" s="409"/>
      <c r="B20" s="347"/>
      <c r="C20" s="36" t="s">
        <v>7</v>
      </c>
      <c r="D20" s="37" t="s">
        <v>2</v>
      </c>
      <c r="E20" s="96">
        <v>16487.8</v>
      </c>
      <c r="F20" s="102">
        <v>16323.2</v>
      </c>
      <c r="G20" s="102">
        <v>14126.2</v>
      </c>
      <c r="H20" s="90">
        <v>16143.6</v>
      </c>
      <c r="I20" s="96">
        <f>E20+F20+G20+H20</f>
        <v>63080.799999999996</v>
      </c>
      <c r="J20" s="47">
        <v>23198</v>
      </c>
      <c r="K20" s="29">
        <v>24414</v>
      </c>
      <c r="L20" s="29">
        <v>25052</v>
      </c>
      <c r="M20" s="51">
        <v>27743</v>
      </c>
      <c r="N20" s="50">
        <v>100407</v>
      </c>
      <c r="O20" s="47">
        <v>24187</v>
      </c>
      <c r="P20" s="29">
        <v>24186</v>
      </c>
      <c r="Q20" s="29">
        <v>24540</v>
      </c>
      <c r="R20" s="50">
        <v>27133</v>
      </c>
      <c r="S20" s="51">
        <v>100046</v>
      </c>
      <c r="T20" s="52">
        <v>22291</v>
      </c>
      <c r="U20" s="29">
        <v>23422</v>
      </c>
      <c r="V20" s="29">
        <v>24402</v>
      </c>
      <c r="W20" s="50">
        <v>25539</v>
      </c>
      <c r="X20" s="51">
        <v>95654</v>
      </c>
      <c r="Y20" s="47">
        <v>21994</v>
      </c>
      <c r="Z20" s="52">
        <v>26279</v>
      </c>
      <c r="AA20" s="29">
        <v>25608</v>
      </c>
      <c r="AB20" s="52">
        <v>32612</v>
      </c>
      <c r="AC20" s="54">
        <v>106493</v>
      </c>
      <c r="AD20" s="10">
        <v>30265</v>
      </c>
      <c r="AE20" s="132">
        <v>33006</v>
      </c>
      <c r="AF20" s="132">
        <v>33468</v>
      </c>
      <c r="AG20" s="141">
        <v>37176</v>
      </c>
      <c r="AH20" s="10">
        <v>133914</v>
      </c>
      <c r="AI20" s="148">
        <v>32347</v>
      </c>
      <c r="AJ20" s="158">
        <v>38184</v>
      </c>
      <c r="AK20" s="169">
        <v>40279</v>
      </c>
      <c r="AL20" s="170">
        <v>42516</v>
      </c>
      <c r="AM20" s="198">
        <v>153326</v>
      </c>
      <c r="AN20" s="148">
        <v>39322</v>
      </c>
      <c r="AO20" s="158">
        <v>43719</v>
      </c>
      <c r="AP20" s="169">
        <v>42432</v>
      </c>
      <c r="AQ20" s="170">
        <v>43797</v>
      </c>
      <c r="AR20" s="198">
        <v>169270</v>
      </c>
      <c r="AS20" s="148">
        <v>35618</v>
      </c>
      <c r="AT20" s="158">
        <v>37557</v>
      </c>
      <c r="AU20" s="169">
        <v>38990</v>
      </c>
      <c r="AV20" s="170">
        <v>45306</v>
      </c>
      <c r="AW20" s="240">
        <v>157470</v>
      </c>
      <c r="AX20" s="256">
        <v>157176</v>
      </c>
      <c r="AY20" s="148">
        <v>37549</v>
      </c>
      <c r="AZ20" s="158">
        <v>43882</v>
      </c>
      <c r="BA20" s="169">
        <v>45480</v>
      </c>
      <c r="BB20" s="170">
        <v>13145</v>
      </c>
      <c r="BC20" s="198">
        <v>173227</v>
      </c>
      <c r="BD20" s="148">
        <v>41538</v>
      </c>
      <c r="BE20" s="158">
        <v>45968</v>
      </c>
      <c r="BF20" s="169">
        <v>47506</v>
      </c>
      <c r="BG20" s="170">
        <v>47953</v>
      </c>
      <c r="BH20" s="198">
        <v>182964</v>
      </c>
    </row>
    <row r="21" spans="1:61" s="3" customFormat="1" ht="18.75" customHeight="1">
      <c r="A21" s="409"/>
      <c r="B21" s="348"/>
      <c r="C21" s="36" t="s">
        <v>8</v>
      </c>
      <c r="D21" s="37" t="s">
        <v>3</v>
      </c>
      <c r="E21" s="98">
        <f>E19+E20</f>
        <v>19564.399999999998</v>
      </c>
      <c r="F21" s="104">
        <f>F19+F20</f>
        <v>20331</v>
      </c>
      <c r="G21" s="104">
        <f>G19+G20</f>
        <v>17044.600000000002</v>
      </c>
      <c r="H21" s="92">
        <f>H19+H20</f>
        <v>20878.2</v>
      </c>
      <c r="I21" s="98">
        <f>I19+I20</f>
        <v>77818.2</v>
      </c>
      <c r="J21" s="49">
        <v>26319</v>
      </c>
      <c r="K21" s="56">
        <v>29052</v>
      </c>
      <c r="L21" s="56">
        <v>28009</v>
      </c>
      <c r="M21" s="58">
        <v>32978</v>
      </c>
      <c r="N21" s="57">
        <v>116359</v>
      </c>
      <c r="O21" s="49">
        <v>27629</v>
      </c>
      <c r="P21" s="56">
        <v>28255</v>
      </c>
      <c r="Q21" s="56">
        <v>27723</v>
      </c>
      <c r="R21" s="57">
        <v>31899</v>
      </c>
      <c r="S21" s="58">
        <v>115506</v>
      </c>
      <c r="T21" s="59">
        <v>25747</v>
      </c>
      <c r="U21" s="56">
        <v>26784</v>
      </c>
      <c r="V21" s="56">
        <v>28023</v>
      </c>
      <c r="W21" s="57">
        <v>31539</v>
      </c>
      <c r="X21" s="58">
        <v>112093</v>
      </c>
      <c r="Y21" s="49">
        <v>25949</v>
      </c>
      <c r="Z21" s="59">
        <v>31859</v>
      </c>
      <c r="AA21" s="56">
        <v>30107</v>
      </c>
      <c r="AB21" s="59">
        <v>39036</v>
      </c>
      <c r="AC21" s="60">
        <v>126951</v>
      </c>
      <c r="AD21" s="12">
        <v>34972</v>
      </c>
      <c r="AE21" s="133">
        <v>39292</v>
      </c>
      <c r="AF21" s="133">
        <v>39535</v>
      </c>
      <c r="AG21" s="142">
        <v>45764</v>
      </c>
      <c r="AH21" s="12">
        <v>159562</v>
      </c>
      <c r="AI21" s="149">
        <v>37954</v>
      </c>
      <c r="AJ21" s="159">
        <v>45456</v>
      </c>
      <c r="AK21" s="175">
        <v>46112</v>
      </c>
      <c r="AL21" s="176">
        <v>50289</v>
      </c>
      <c r="AM21" s="199">
        <v>179811</v>
      </c>
      <c r="AN21" s="149">
        <v>44743</v>
      </c>
      <c r="AO21" s="159">
        <v>50478</v>
      </c>
      <c r="AP21" s="175">
        <v>47599</v>
      </c>
      <c r="AQ21" s="176">
        <v>52174</v>
      </c>
      <c r="AR21" s="199">
        <v>194994</v>
      </c>
      <c r="AS21" s="149">
        <v>40728</v>
      </c>
      <c r="AT21" s="159">
        <v>44618</v>
      </c>
      <c r="AU21" s="175">
        <v>44190</v>
      </c>
      <c r="AV21" s="176">
        <v>53090</v>
      </c>
      <c r="AW21" s="242">
        <v>182625</v>
      </c>
      <c r="AX21" s="257">
        <v>182143</v>
      </c>
      <c r="AY21" s="149">
        <v>42817</v>
      </c>
      <c r="AZ21" s="159">
        <v>51248</v>
      </c>
      <c r="BA21" s="175">
        <v>51451</v>
      </c>
      <c r="BB21" s="176">
        <v>19501</v>
      </c>
      <c r="BC21" s="199">
        <v>200414</v>
      </c>
      <c r="BD21" s="149">
        <v>47393</v>
      </c>
      <c r="BE21" s="159">
        <v>53365</v>
      </c>
      <c r="BF21" s="175">
        <v>54098</v>
      </c>
      <c r="BG21" s="176">
        <v>56270</v>
      </c>
      <c r="BH21" s="199">
        <v>211126.39999999999</v>
      </c>
    </row>
    <row r="22" spans="1:61" s="3" customFormat="1" ht="18.75" customHeight="1">
      <c r="A22" s="409"/>
      <c r="B22" s="387" t="s">
        <v>53</v>
      </c>
      <c r="C22" s="61" t="s">
        <v>6</v>
      </c>
      <c r="D22" s="22" t="s">
        <v>1</v>
      </c>
      <c r="E22" s="214">
        <v>3978</v>
      </c>
      <c r="F22" s="210">
        <v>4361</v>
      </c>
      <c r="G22" s="210">
        <v>4304</v>
      </c>
      <c r="H22" s="212">
        <v>4188</v>
      </c>
      <c r="I22" s="97">
        <f>E22+F22+G22+H22</f>
        <v>16831</v>
      </c>
      <c r="J22" s="47">
        <v>4355</v>
      </c>
      <c r="K22" s="29">
        <v>4828</v>
      </c>
      <c r="L22" s="29">
        <v>4587</v>
      </c>
      <c r="M22" s="51">
        <v>4438</v>
      </c>
      <c r="N22" s="50">
        <v>18208</v>
      </c>
      <c r="O22" s="47">
        <v>4754</v>
      </c>
      <c r="P22" s="29">
        <v>5026</v>
      </c>
      <c r="Q22" s="29">
        <v>5140</v>
      </c>
      <c r="R22" s="50">
        <v>5201</v>
      </c>
      <c r="S22" s="51">
        <v>20121</v>
      </c>
      <c r="T22" s="52">
        <v>4597</v>
      </c>
      <c r="U22" s="29">
        <v>5136</v>
      </c>
      <c r="V22" s="29">
        <v>5375</v>
      </c>
      <c r="W22" s="50">
        <v>5067</v>
      </c>
      <c r="X22" s="51">
        <v>20175</v>
      </c>
      <c r="Y22" s="47">
        <v>5061</v>
      </c>
      <c r="Z22" s="52">
        <v>5647</v>
      </c>
      <c r="AA22" s="29">
        <v>5848</v>
      </c>
      <c r="AB22" s="52">
        <v>5163</v>
      </c>
      <c r="AC22" s="54">
        <v>21719</v>
      </c>
      <c r="AD22" s="10">
        <v>5328</v>
      </c>
      <c r="AE22" s="132">
        <v>6104</v>
      </c>
      <c r="AF22" s="132">
        <v>5971</v>
      </c>
      <c r="AG22" s="141">
        <v>5684</v>
      </c>
      <c r="AH22" s="10">
        <v>23087</v>
      </c>
      <c r="AI22" s="148">
        <v>5349</v>
      </c>
      <c r="AJ22" s="158">
        <v>6048</v>
      </c>
      <c r="AK22" s="169">
        <v>6017</v>
      </c>
      <c r="AL22" s="170">
        <v>5719</v>
      </c>
      <c r="AM22" s="198">
        <v>23133</v>
      </c>
      <c r="AN22" s="148">
        <v>5442</v>
      </c>
      <c r="AO22" s="158">
        <v>6240</v>
      </c>
      <c r="AP22" s="169">
        <v>6459</v>
      </c>
      <c r="AQ22" s="170">
        <v>6095</v>
      </c>
      <c r="AR22" s="198">
        <v>24236</v>
      </c>
      <c r="AS22" s="148">
        <v>6095</v>
      </c>
      <c r="AT22" s="158">
        <v>6611</v>
      </c>
      <c r="AU22" s="169">
        <v>6815</v>
      </c>
      <c r="AV22" s="170">
        <v>6347</v>
      </c>
      <c r="AW22" s="240">
        <v>25868</v>
      </c>
      <c r="AX22" s="256">
        <v>25677</v>
      </c>
      <c r="AY22" s="148">
        <v>6540</v>
      </c>
      <c r="AZ22" s="158">
        <v>7101</v>
      </c>
      <c r="BA22" s="169">
        <v>7510</v>
      </c>
      <c r="BB22" s="170">
        <v>6356</v>
      </c>
      <c r="BC22" s="198">
        <v>27507</v>
      </c>
      <c r="BD22" s="148">
        <v>6683</v>
      </c>
      <c r="BE22" s="158">
        <v>7137</v>
      </c>
      <c r="BF22" s="169">
        <v>6633</v>
      </c>
      <c r="BG22" s="170">
        <v>6181</v>
      </c>
      <c r="BH22" s="198">
        <v>26634</v>
      </c>
    </row>
    <row r="23" spans="1:61" s="3" customFormat="1" ht="18.75" customHeight="1">
      <c r="A23" s="409"/>
      <c r="B23" s="388"/>
      <c r="C23" s="36" t="s">
        <v>7</v>
      </c>
      <c r="D23" s="37" t="s">
        <v>2</v>
      </c>
      <c r="E23" s="213">
        <v>6743</v>
      </c>
      <c r="F23" s="211">
        <v>6566</v>
      </c>
      <c r="G23" s="211">
        <v>5514</v>
      </c>
      <c r="H23" s="209">
        <v>5541</v>
      </c>
      <c r="I23" s="96">
        <f>E23+F23+G23+H23</f>
        <v>24364</v>
      </c>
      <c r="J23" s="47">
        <v>5968</v>
      </c>
      <c r="K23" s="29">
        <v>6004</v>
      </c>
      <c r="L23" s="29">
        <v>6090</v>
      </c>
      <c r="M23" s="51">
        <v>6137</v>
      </c>
      <c r="N23" s="50">
        <v>24201</v>
      </c>
      <c r="O23" s="47">
        <v>6185</v>
      </c>
      <c r="P23" s="29">
        <v>5856</v>
      </c>
      <c r="Q23" s="29">
        <v>5953</v>
      </c>
      <c r="R23" s="50">
        <v>6241</v>
      </c>
      <c r="S23" s="51">
        <v>24235</v>
      </c>
      <c r="T23" s="52">
        <v>6628</v>
      </c>
      <c r="U23" s="29">
        <v>5811</v>
      </c>
      <c r="V23" s="29">
        <v>6204</v>
      </c>
      <c r="W23" s="50">
        <v>6536</v>
      </c>
      <c r="X23" s="51">
        <v>25179</v>
      </c>
      <c r="Y23" s="47">
        <v>6449</v>
      </c>
      <c r="Z23" s="52">
        <v>6165</v>
      </c>
      <c r="AA23" s="29">
        <v>6627</v>
      </c>
      <c r="AB23" s="52">
        <v>8139</v>
      </c>
      <c r="AC23" s="54">
        <v>27380</v>
      </c>
      <c r="AD23" s="10">
        <v>8250</v>
      </c>
      <c r="AE23" s="132">
        <v>8570</v>
      </c>
      <c r="AF23" s="132">
        <v>9185</v>
      </c>
      <c r="AG23" s="141">
        <v>9676</v>
      </c>
      <c r="AH23" s="10">
        <v>35681</v>
      </c>
      <c r="AI23" s="148">
        <v>9747</v>
      </c>
      <c r="AJ23" s="158">
        <v>10137</v>
      </c>
      <c r="AK23" s="169">
        <v>11051</v>
      </c>
      <c r="AL23" s="170">
        <v>11216</v>
      </c>
      <c r="AM23" s="198">
        <v>42151</v>
      </c>
      <c r="AN23" s="148">
        <v>11834</v>
      </c>
      <c r="AO23" s="158">
        <v>12106</v>
      </c>
      <c r="AP23" s="169">
        <v>11996</v>
      </c>
      <c r="AQ23" s="170">
        <v>12157</v>
      </c>
      <c r="AR23" s="198">
        <v>48093</v>
      </c>
      <c r="AS23" s="148">
        <v>11051</v>
      </c>
      <c r="AT23" s="158">
        <v>10178</v>
      </c>
      <c r="AU23" s="169">
        <v>10789</v>
      </c>
      <c r="AV23" s="170">
        <v>11827</v>
      </c>
      <c r="AW23" s="240">
        <v>43845</v>
      </c>
      <c r="AX23" s="256">
        <v>43853</v>
      </c>
      <c r="AY23" s="148">
        <v>12233</v>
      </c>
      <c r="AZ23" s="158">
        <v>12794</v>
      </c>
      <c r="BA23" s="169">
        <v>13432</v>
      </c>
      <c r="BB23" s="170">
        <v>13145</v>
      </c>
      <c r="BC23" s="198">
        <v>51604</v>
      </c>
      <c r="BD23" s="148">
        <v>13504</v>
      </c>
      <c r="BE23" s="158">
        <v>13619</v>
      </c>
      <c r="BF23" s="169">
        <v>14240</v>
      </c>
      <c r="BG23" s="170">
        <v>14246</v>
      </c>
      <c r="BH23" s="198">
        <v>55609</v>
      </c>
    </row>
    <row r="24" spans="1:61" s="3" customFormat="1" ht="18.75" customHeight="1" thickBot="1">
      <c r="A24" s="409"/>
      <c r="B24" s="389"/>
      <c r="C24" s="36" t="s">
        <v>8</v>
      </c>
      <c r="D24" s="37" t="s">
        <v>3</v>
      </c>
      <c r="E24" s="98">
        <f>E22+E23</f>
        <v>10721</v>
      </c>
      <c r="F24" s="106">
        <f>F22+F23</f>
        <v>10927</v>
      </c>
      <c r="G24" s="106">
        <f>G22+G23</f>
        <v>9818</v>
      </c>
      <c r="H24" s="92">
        <f>H22+H23</f>
        <v>9729</v>
      </c>
      <c r="I24" s="98">
        <f>I22+I23</f>
        <v>41195</v>
      </c>
      <c r="J24" s="49">
        <v>10323</v>
      </c>
      <c r="K24" s="56">
        <v>10833</v>
      </c>
      <c r="L24" s="56">
        <v>10677</v>
      </c>
      <c r="M24" s="58">
        <v>10575</v>
      </c>
      <c r="N24" s="57">
        <v>42409</v>
      </c>
      <c r="O24" s="49">
        <v>10939</v>
      </c>
      <c r="P24" s="56">
        <v>10882</v>
      </c>
      <c r="Q24" s="56">
        <v>11093</v>
      </c>
      <c r="R24" s="57">
        <v>11442</v>
      </c>
      <c r="S24" s="58">
        <v>44356</v>
      </c>
      <c r="T24" s="59">
        <v>11225</v>
      </c>
      <c r="U24" s="56">
        <v>10947</v>
      </c>
      <c r="V24" s="56">
        <v>11579</v>
      </c>
      <c r="W24" s="57">
        <v>11603</v>
      </c>
      <c r="X24" s="58">
        <v>45354</v>
      </c>
      <c r="Y24" s="49">
        <v>11510</v>
      </c>
      <c r="Z24" s="59">
        <v>11812</v>
      </c>
      <c r="AA24" s="56">
        <v>12475</v>
      </c>
      <c r="AB24" s="59">
        <v>13302</v>
      </c>
      <c r="AC24" s="62">
        <v>49099</v>
      </c>
      <c r="AD24" s="10">
        <v>13578</v>
      </c>
      <c r="AE24" s="132">
        <v>14674</v>
      </c>
      <c r="AF24" s="132">
        <v>15156</v>
      </c>
      <c r="AG24" s="143">
        <v>15360</v>
      </c>
      <c r="AH24" s="16">
        <v>58768</v>
      </c>
      <c r="AI24" s="156">
        <v>15096</v>
      </c>
      <c r="AJ24" s="162">
        <v>16185</v>
      </c>
      <c r="AK24" s="169">
        <v>17068</v>
      </c>
      <c r="AL24" s="170">
        <v>16935</v>
      </c>
      <c r="AM24" s="198">
        <v>65284</v>
      </c>
      <c r="AN24" s="156">
        <v>17276</v>
      </c>
      <c r="AO24" s="162">
        <v>18346</v>
      </c>
      <c r="AP24" s="169">
        <v>18455</v>
      </c>
      <c r="AQ24" s="170">
        <v>18252</v>
      </c>
      <c r="AR24" s="198">
        <v>72329</v>
      </c>
      <c r="AS24" s="156">
        <v>17146</v>
      </c>
      <c r="AT24" s="162">
        <v>16789</v>
      </c>
      <c r="AU24" s="169">
        <v>17604</v>
      </c>
      <c r="AV24" s="170">
        <v>18174</v>
      </c>
      <c r="AW24" s="240">
        <v>69713</v>
      </c>
      <c r="AX24" s="256">
        <v>69530</v>
      </c>
      <c r="AY24" s="156">
        <v>18773</v>
      </c>
      <c r="AZ24" s="162">
        <v>19895</v>
      </c>
      <c r="BA24" s="169">
        <v>20942</v>
      </c>
      <c r="BB24" s="170">
        <v>19501</v>
      </c>
      <c r="BC24" s="198">
        <v>79111</v>
      </c>
      <c r="BD24" s="156">
        <v>20187</v>
      </c>
      <c r="BE24" s="162">
        <v>20756</v>
      </c>
      <c r="BF24" s="169">
        <v>20873</v>
      </c>
      <c r="BG24" s="170">
        <v>20427</v>
      </c>
      <c r="BH24" s="198">
        <v>82243</v>
      </c>
    </row>
    <row r="25" spans="1:61" s="3" customFormat="1" ht="18.75" customHeight="1">
      <c r="A25" s="351" t="s">
        <v>10</v>
      </c>
      <c r="B25" s="402"/>
      <c r="C25" s="31" t="s">
        <v>6</v>
      </c>
      <c r="D25" s="32" t="s">
        <v>1</v>
      </c>
      <c r="E25" s="99">
        <v>16424</v>
      </c>
      <c r="F25" s="105">
        <v>21326</v>
      </c>
      <c r="G25" s="105">
        <v>15788</v>
      </c>
      <c r="H25" s="93">
        <v>22676</v>
      </c>
      <c r="I25" s="99">
        <f>I13+I16</f>
        <v>76135.399999999994</v>
      </c>
      <c r="J25" s="99">
        <v>15782</v>
      </c>
      <c r="K25" s="105">
        <v>20996</v>
      </c>
      <c r="L25" s="105">
        <v>16084</v>
      </c>
      <c r="M25" s="123">
        <v>22202</v>
      </c>
      <c r="N25" s="112">
        <v>75064</v>
      </c>
      <c r="O25" s="14">
        <v>18562</v>
      </c>
      <c r="P25" s="63">
        <v>21247</v>
      </c>
      <c r="Q25" s="63">
        <v>18044</v>
      </c>
      <c r="R25" s="25">
        <v>21577</v>
      </c>
      <c r="S25" s="64">
        <v>79430</v>
      </c>
      <c r="T25" s="14">
        <v>15748</v>
      </c>
      <c r="U25" s="63">
        <v>20349</v>
      </c>
      <c r="V25" s="63">
        <v>19833</v>
      </c>
      <c r="W25" s="65">
        <v>24488</v>
      </c>
      <c r="X25" s="64">
        <v>80418</v>
      </c>
      <c r="Y25" s="13">
        <v>18282</v>
      </c>
      <c r="Z25" s="34">
        <v>22571</v>
      </c>
      <c r="AA25" s="86">
        <v>20577</v>
      </c>
      <c r="AB25" s="67">
        <v>28082</v>
      </c>
      <c r="AC25" s="64">
        <v>89512</v>
      </c>
      <c r="AD25" s="14">
        <v>23122</v>
      </c>
      <c r="AE25" s="134">
        <v>26190</v>
      </c>
      <c r="AF25" s="134">
        <v>25949</v>
      </c>
      <c r="AG25" s="141">
        <v>30610</v>
      </c>
      <c r="AH25" s="10">
        <v>105871</v>
      </c>
      <c r="AI25" s="148">
        <v>23923</v>
      </c>
      <c r="AJ25" s="158">
        <v>27751</v>
      </c>
      <c r="AK25" s="177">
        <v>23071</v>
      </c>
      <c r="AL25" s="178">
        <v>31173</v>
      </c>
      <c r="AM25" s="201">
        <v>105918</v>
      </c>
      <c r="AN25" s="148">
        <v>23249</v>
      </c>
      <c r="AO25" s="158">
        <v>29462</v>
      </c>
      <c r="AP25" s="177">
        <v>24038</v>
      </c>
      <c r="AQ25" s="178">
        <v>32657</v>
      </c>
      <c r="AR25" s="201">
        <v>109406</v>
      </c>
      <c r="AS25" s="148">
        <v>24019</v>
      </c>
      <c r="AT25" s="158">
        <v>29412</v>
      </c>
      <c r="AU25" s="177">
        <v>23845</v>
      </c>
      <c r="AV25" s="178">
        <v>32237</v>
      </c>
      <c r="AW25" s="244">
        <v>109513</v>
      </c>
      <c r="AX25" s="259">
        <v>109033</v>
      </c>
      <c r="AY25" s="148">
        <v>23894</v>
      </c>
      <c r="AZ25" s="158">
        <v>30140</v>
      </c>
      <c r="BA25" s="177">
        <v>25776</v>
      </c>
      <c r="BB25" s="178">
        <v>32254</v>
      </c>
      <c r="BC25" s="201">
        <v>112060</v>
      </c>
      <c r="BD25" s="148">
        <v>24261</v>
      </c>
      <c r="BE25" s="158">
        <v>28705</v>
      </c>
      <c r="BF25" s="177">
        <v>25473</v>
      </c>
      <c r="BG25" s="178">
        <v>30484</v>
      </c>
      <c r="BH25" s="201">
        <v>108923</v>
      </c>
    </row>
    <row r="26" spans="1:61" s="3" customFormat="1" ht="18.75" customHeight="1">
      <c r="A26" s="399"/>
      <c r="B26" s="398"/>
      <c r="C26" s="36" t="s">
        <v>7</v>
      </c>
      <c r="D26" s="37" t="s">
        <v>2</v>
      </c>
      <c r="E26" s="96">
        <v>73730</v>
      </c>
      <c r="F26" s="102">
        <v>94970</v>
      </c>
      <c r="G26" s="102">
        <v>67605</v>
      </c>
      <c r="H26" s="90">
        <v>71309</v>
      </c>
      <c r="I26" s="96">
        <f>I14+I17</f>
        <v>255773.8</v>
      </c>
      <c r="J26" s="96">
        <v>63062</v>
      </c>
      <c r="K26" s="102">
        <v>70626</v>
      </c>
      <c r="L26" s="102">
        <v>69199</v>
      </c>
      <c r="M26" s="120">
        <v>72765</v>
      </c>
      <c r="N26" s="109">
        <v>275652</v>
      </c>
      <c r="O26" s="10">
        <v>67399</v>
      </c>
      <c r="P26" s="24">
        <v>68215</v>
      </c>
      <c r="Q26" s="24">
        <v>68368</v>
      </c>
      <c r="R26" s="21">
        <v>71910</v>
      </c>
      <c r="S26" s="33">
        <v>275892</v>
      </c>
      <c r="T26" s="10">
        <v>61895</v>
      </c>
      <c r="U26" s="24">
        <v>65774</v>
      </c>
      <c r="V26" s="24">
        <v>68911</v>
      </c>
      <c r="W26" s="68">
        <v>72248</v>
      </c>
      <c r="X26" s="33">
        <v>268828</v>
      </c>
      <c r="Y26" s="9">
        <v>60120</v>
      </c>
      <c r="Z26" s="38">
        <v>75219</v>
      </c>
      <c r="AA26" s="83">
        <v>73458</v>
      </c>
      <c r="AB26" s="35">
        <v>96415</v>
      </c>
      <c r="AC26" s="33">
        <v>305212</v>
      </c>
      <c r="AD26" s="10">
        <v>84763</v>
      </c>
      <c r="AE26" s="132">
        <v>95738</v>
      </c>
      <c r="AF26" s="132">
        <v>95705</v>
      </c>
      <c r="AG26" s="141">
        <v>110219</v>
      </c>
      <c r="AH26" s="10">
        <v>386425</v>
      </c>
      <c r="AI26" s="148">
        <v>96967</v>
      </c>
      <c r="AJ26" s="158">
        <v>108127</v>
      </c>
      <c r="AK26" s="169">
        <v>118270</v>
      </c>
      <c r="AL26" s="170">
        <v>129066</v>
      </c>
      <c r="AM26" s="198">
        <v>452430</v>
      </c>
      <c r="AN26" s="148">
        <v>116145</v>
      </c>
      <c r="AO26" s="158">
        <v>129064</v>
      </c>
      <c r="AP26" s="169">
        <v>123266</v>
      </c>
      <c r="AQ26" s="170">
        <v>131046</v>
      </c>
      <c r="AR26" s="198">
        <v>499521</v>
      </c>
      <c r="AS26" s="148">
        <v>105979</v>
      </c>
      <c r="AT26" s="158">
        <v>112403</v>
      </c>
      <c r="AU26" s="169">
        <v>114621</v>
      </c>
      <c r="AV26" s="170">
        <v>132769</v>
      </c>
      <c r="AW26" s="240">
        <v>465772</v>
      </c>
      <c r="AX26" s="256">
        <v>461365</v>
      </c>
      <c r="AY26" s="148">
        <v>110542</v>
      </c>
      <c r="AZ26" s="158">
        <v>124678</v>
      </c>
      <c r="BA26" s="169">
        <v>132245</v>
      </c>
      <c r="BB26" s="170">
        <v>136805</v>
      </c>
      <c r="BC26" s="198">
        <v>504271</v>
      </c>
      <c r="BD26" s="148">
        <v>119655</v>
      </c>
      <c r="BE26" s="158">
        <v>133017</v>
      </c>
      <c r="BF26" s="169">
        <v>133323</v>
      </c>
      <c r="BG26" s="170">
        <v>139384</v>
      </c>
      <c r="BH26" s="198">
        <v>525378</v>
      </c>
    </row>
    <row r="27" spans="1:61" s="3" customFormat="1" ht="18.75" customHeight="1" thickBot="1">
      <c r="A27" s="399"/>
      <c r="B27" s="398"/>
      <c r="C27" s="36" t="s">
        <v>8</v>
      </c>
      <c r="D27" s="37" t="s">
        <v>3</v>
      </c>
      <c r="E27" s="96">
        <v>90154</v>
      </c>
      <c r="F27" s="102">
        <v>116296</v>
      </c>
      <c r="G27" s="102">
        <v>83393</v>
      </c>
      <c r="H27" s="90">
        <v>93985</v>
      </c>
      <c r="I27" s="96">
        <f>I15+I18</f>
        <v>331909.2</v>
      </c>
      <c r="J27" s="96">
        <v>78844</v>
      </c>
      <c r="K27" s="102">
        <v>91622</v>
      </c>
      <c r="L27" s="102">
        <v>85283</v>
      </c>
      <c r="M27" s="120">
        <v>94967</v>
      </c>
      <c r="N27" s="109">
        <v>350716</v>
      </c>
      <c r="O27" s="10">
        <v>85961</v>
      </c>
      <c r="P27" s="24">
        <v>89462</v>
      </c>
      <c r="Q27" s="24">
        <v>86412</v>
      </c>
      <c r="R27" s="21">
        <v>93487</v>
      </c>
      <c r="S27" s="33">
        <v>355322</v>
      </c>
      <c r="T27" s="10">
        <v>77643</v>
      </c>
      <c r="U27" s="24">
        <v>86123</v>
      </c>
      <c r="V27" s="24">
        <v>88744</v>
      </c>
      <c r="W27" s="68">
        <v>96736</v>
      </c>
      <c r="X27" s="33">
        <v>349246</v>
      </c>
      <c r="Y27" s="9">
        <v>78402</v>
      </c>
      <c r="Z27" s="38">
        <v>97790</v>
      </c>
      <c r="AA27" s="83">
        <v>94035</v>
      </c>
      <c r="AB27" s="35">
        <v>124497</v>
      </c>
      <c r="AC27" s="33">
        <v>394724</v>
      </c>
      <c r="AD27" s="10">
        <v>107885</v>
      </c>
      <c r="AE27" s="132">
        <v>121928</v>
      </c>
      <c r="AF27" s="132">
        <v>121654</v>
      </c>
      <c r="AG27" s="141">
        <v>140829</v>
      </c>
      <c r="AH27" s="10">
        <v>492296</v>
      </c>
      <c r="AI27" s="148">
        <v>120890</v>
      </c>
      <c r="AJ27" s="158">
        <v>135878</v>
      </c>
      <c r="AK27" s="169">
        <v>141341</v>
      </c>
      <c r="AL27" s="170">
        <v>160239</v>
      </c>
      <c r="AM27" s="198">
        <v>558348</v>
      </c>
      <c r="AN27" s="148">
        <v>139394</v>
      </c>
      <c r="AO27" s="158">
        <v>158526</v>
      </c>
      <c r="AP27" s="169">
        <v>147304</v>
      </c>
      <c r="AQ27" s="170">
        <v>163703</v>
      </c>
      <c r="AR27" s="198">
        <v>608927</v>
      </c>
      <c r="AS27" s="148">
        <v>129998</v>
      </c>
      <c r="AT27" s="158">
        <v>141815</v>
      </c>
      <c r="AU27" s="169">
        <v>138466</v>
      </c>
      <c r="AV27" s="170">
        <v>165006</v>
      </c>
      <c r="AW27" s="240">
        <v>575285</v>
      </c>
      <c r="AX27" s="256">
        <v>570398</v>
      </c>
      <c r="AY27" s="148">
        <v>134436</v>
      </c>
      <c r="AZ27" s="158">
        <v>154818</v>
      </c>
      <c r="BA27" s="169">
        <v>158020</v>
      </c>
      <c r="BB27" s="170">
        <v>169059</v>
      </c>
      <c r="BC27" s="198">
        <v>616331</v>
      </c>
      <c r="BD27" s="148">
        <v>143916.36541299999</v>
      </c>
      <c r="BE27" s="158">
        <v>161722</v>
      </c>
      <c r="BF27" s="169">
        <v>158796</v>
      </c>
      <c r="BG27" s="170">
        <v>169868</v>
      </c>
      <c r="BH27" s="198">
        <v>634301</v>
      </c>
    </row>
    <row r="28" spans="1:61" s="3" customFormat="1" ht="18.75" customHeight="1">
      <c r="A28" s="404"/>
      <c r="B28" s="403" t="s">
        <v>11</v>
      </c>
      <c r="C28" s="31" t="s">
        <v>6</v>
      </c>
      <c r="D28" s="32" t="s">
        <v>1</v>
      </c>
      <c r="E28" s="99">
        <v>3161</v>
      </c>
      <c r="F28" s="105">
        <v>5217</v>
      </c>
      <c r="G28" s="105">
        <v>1831</v>
      </c>
      <c r="H28" s="93">
        <v>6122</v>
      </c>
      <c r="I28" s="99">
        <v>16331</v>
      </c>
      <c r="J28" s="79">
        <v>971</v>
      </c>
      <c r="K28" s="88">
        <v>2772</v>
      </c>
      <c r="L28" s="88">
        <v>1582</v>
      </c>
      <c r="M28" s="304">
        <v>7418</v>
      </c>
      <c r="N28" s="305">
        <v>12743</v>
      </c>
      <c r="O28" s="14">
        <v>1322</v>
      </c>
      <c r="P28" s="63">
        <v>2831</v>
      </c>
      <c r="Q28" s="63">
        <v>1678</v>
      </c>
      <c r="R28" s="25">
        <v>4719</v>
      </c>
      <c r="S28" s="64">
        <v>10550</v>
      </c>
      <c r="T28" s="14">
        <v>1695</v>
      </c>
      <c r="U28" s="63">
        <v>2667</v>
      </c>
      <c r="V28" s="63">
        <v>1631</v>
      </c>
      <c r="W28" s="25">
        <v>4567</v>
      </c>
      <c r="X28" s="64">
        <v>10560</v>
      </c>
      <c r="Y28" s="13">
        <v>1243</v>
      </c>
      <c r="Z28" s="34">
        <v>2499</v>
      </c>
      <c r="AA28" s="86">
        <v>1381</v>
      </c>
      <c r="AB28" s="67">
        <v>5192</v>
      </c>
      <c r="AC28" s="64">
        <v>10315</v>
      </c>
      <c r="AD28" s="14">
        <v>1189</v>
      </c>
      <c r="AE28" s="134">
        <v>2922</v>
      </c>
      <c r="AF28" s="134">
        <v>1922</v>
      </c>
      <c r="AG28" s="140">
        <v>5822</v>
      </c>
      <c r="AH28" s="14">
        <v>11855</v>
      </c>
      <c r="AI28" s="147">
        <v>1037</v>
      </c>
      <c r="AJ28" s="157">
        <v>2276</v>
      </c>
      <c r="AK28" s="167">
        <v>1336</v>
      </c>
      <c r="AL28" s="168">
        <v>3751</v>
      </c>
      <c r="AM28" s="197">
        <v>8400</v>
      </c>
      <c r="AN28" s="147">
        <v>1014</v>
      </c>
      <c r="AO28" s="157">
        <v>2015</v>
      </c>
      <c r="AP28" s="167">
        <v>1214</v>
      </c>
      <c r="AQ28" s="168">
        <v>3987</v>
      </c>
      <c r="AR28" s="197">
        <v>8230</v>
      </c>
      <c r="AS28" s="228" t="s">
        <v>28</v>
      </c>
      <c r="AT28" s="229" t="s">
        <v>28</v>
      </c>
      <c r="AU28" s="274" t="s">
        <v>28</v>
      </c>
      <c r="AV28" s="275" t="s">
        <v>28</v>
      </c>
      <c r="AW28" s="283" t="s">
        <v>28</v>
      </c>
      <c r="AX28" s="284"/>
      <c r="AY28" s="228" t="s">
        <v>28</v>
      </c>
      <c r="AZ28" s="229" t="s">
        <v>28</v>
      </c>
      <c r="BA28" s="274" t="s">
        <v>28</v>
      </c>
      <c r="BB28" s="275" t="s">
        <v>28</v>
      </c>
      <c r="BC28" s="276" t="s">
        <v>28</v>
      </c>
      <c r="BD28" s="228" t="s">
        <v>28</v>
      </c>
      <c r="BE28" s="229" t="s">
        <v>28</v>
      </c>
      <c r="BF28" s="274" t="s">
        <v>28</v>
      </c>
      <c r="BG28" s="275" t="s">
        <v>28</v>
      </c>
      <c r="BH28" s="276" t="s">
        <v>28</v>
      </c>
    </row>
    <row r="29" spans="1:61" s="3" customFormat="1" ht="18.75" customHeight="1">
      <c r="A29" s="405"/>
      <c r="B29" s="388"/>
      <c r="C29" s="36" t="s">
        <v>7</v>
      </c>
      <c r="D29" s="37" t="s">
        <v>2</v>
      </c>
      <c r="E29" s="96">
        <v>12550</v>
      </c>
      <c r="F29" s="102">
        <v>13910</v>
      </c>
      <c r="G29" s="102">
        <v>12370</v>
      </c>
      <c r="H29" s="90">
        <v>12047</v>
      </c>
      <c r="I29" s="96">
        <v>50877</v>
      </c>
      <c r="J29" s="47">
        <v>7551</v>
      </c>
      <c r="K29" s="29">
        <v>8760</v>
      </c>
      <c r="L29" s="29">
        <v>9060</v>
      </c>
      <c r="M29" s="51">
        <v>10532</v>
      </c>
      <c r="N29" s="50">
        <v>35903</v>
      </c>
      <c r="O29" s="10">
        <v>7793</v>
      </c>
      <c r="P29" s="24">
        <v>7931</v>
      </c>
      <c r="Q29" s="24">
        <v>8495</v>
      </c>
      <c r="R29" s="21">
        <v>9693</v>
      </c>
      <c r="S29" s="33">
        <v>33914</v>
      </c>
      <c r="T29" s="10">
        <v>7161</v>
      </c>
      <c r="U29" s="24">
        <v>7972</v>
      </c>
      <c r="V29" s="24">
        <v>7935</v>
      </c>
      <c r="W29" s="21">
        <v>9022</v>
      </c>
      <c r="X29" s="33">
        <v>32090</v>
      </c>
      <c r="Y29" s="9">
        <v>6106</v>
      </c>
      <c r="Z29" s="38">
        <v>6652</v>
      </c>
      <c r="AA29" s="83">
        <v>7070</v>
      </c>
      <c r="AB29" s="35">
        <v>8767</v>
      </c>
      <c r="AC29" s="33">
        <v>28595</v>
      </c>
      <c r="AD29" s="10">
        <v>7284</v>
      </c>
      <c r="AE29" s="132">
        <v>7738</v>
      </c>
      <c r="AF29" s="132">
        <v>8556</v>
      </c>
      <c r="AG29" s="141">
        <v>9345</v>
      </c>
      <c r="AH29" s="10">
        <v>32923</v>
      </c>
      <c r="AI29" s="148">
        <v>7669</v>
      </c>
      <c r="AJ29" s="158">
        <v>8471</v>
      </c>
      <c r="AK29" s="169">
        <v>9399</v>
      </c>
      <c r="AL29" s="170">
        <v>10579</v>
      </c>
      <c r="AM29" s="198">
        <v>36118</v>
      </c>
      <c r="AN29" s="148">
        <v>7968</v>
      </c>
      <c r="AO29" s="158">
        <v>8499</v>
      </c>
      <c r="AP29" s="169">
        <v>9166</v>
      </c>
      <c r="AQ29" s="170">
        <v>9512</v>
      </c>
      <c r="AR29" s="198">
        <v>35145</v>
      </c>
      <c r="AS29" s="233" t="s">
        <v>28</v>
      </c>
      <c r="AT29" s="234" t="s">
        <v>28</v>
      </c>
      <c r="AU29" s="230" t="s">
        <v>28</v>
      </c>
      <c r="AV29" s="231" t="s">
        <v>28</v>
      </c>
      <c r="AW29" s="246" t="s">
        <v>28</v>
      </c>
      <c r="AX29" s="261"/>
      <c r="AY29" s="233" t="s">
        <v>28</v>
      </c>
      <c r="AZ29" s="234" t="s">
        <v>28</v>
      </c>
      <c r="BA29" s="230" t="s">
        <v>28</v>
      </c>
      <c r="BB29" s="231" t="s">
        <v>28</v>
      </c>
      <c r="BC29" s="232" t="s">
        <v>28</v>
      </c>
      <c r="BD29" s="233" t="s">
        <v>28</v>
      </c>
      <c r="BE29" s="234" t="s">
        <v>28</v>
      </c>
      <c r="BF29" s="230" t="s">
        <v>28</v>
      </c>
      <c r="BG29" s="231" t="s">
        <v>28</v>
      </c>
      <c r="BH29" s="232" t="s">
        <v>28</v>
      </c>
    </row>
    <row r="30" spans="1:61" s="3" customFormat="1" ht="18.75" customHeight="1">
      <c r="A30" s="405"/>
      <c r="B30" s="388"/>
      <c r="C30" s="36" t="s">
        <v>8</v>
      </c>
      <c r="D30" s="23" t="s">
        <v>3</v>
      </c>
      <c r="E30" s="98">
        <v>15711</v>
      </c>
      <c r="F30" s="104">
        <v>19127</v>
      </c>
      <c r="G30" s="104">
        <v>14201</v>
      </c>
      <c r="H30" s="92">
        <v>18169</v>
      </c>
      <c r="I30" s="98">
        <v>67208</v>
      </c>
      <c r="J30" s="49">
        <v>8522</v>
      </c>
      <c r="K30" s="56">
        <v>11532</v>
      </c>
      <c r="L30" s="56">
        <v>10642</v>
      </c>
      <c r="M30" s="58">
        <v>17950</v>
      </c>
      <c r="N30" s="57">
        <v>48646</v>
      </c>
      <c r="O30" s="10">
        <v>9115</v>
      </c>
      <c r="P30" s="24">
        <v>10762</v>
      </c>
      <c r="Q30" s="24">
        <v>10173</v>
      </c>
      <c r="R30" s="21">
        <v>14412</v>
      </c>
      <c r="S30" s="41">
        <v>44464</v>
      </c>
      <c r="T30" s="10">
        <v>8856</v>
      </c>
      <c r="U30" s="24">
        <v>10639</v>
      </c>
      <c r="V30" s="24">
        <v>9566</v>
      </c>
      <c r="W30" s="21">
        <v>13589</v>
      </c>
      <c r="X30" s="41">
        <v>42650</v>
      </c>
      <c r="Y30" s="9">
        <v>7349</v>
      </c>
      <c r="Z30" s="38">
        <v>9151</v>
      </c>
      <c r="AA30" s="83">
        <v>8451</v>
      </c>
      <c r="AB30" s="35">
        <v>13959</v>
      </c>
      <c r="AC30" s="41">
        <v>38910</v>
      </c>
      <c r="AD30" s="10">
        <v>8473</v>
      </c>
      <c r="AE30" s="132">
        <v>10660</v>
      </c>
      <c r="AF30" s="132">
        <v>10478</v>
      </c>
      <c r="AG30" s="142">
        <v>15167</v>
      </c>
      <c r="AH30" s="12">
        <v>44778</v>
      </c>
      <c r="AI30" s="149">
        <v>8706</v>
      </c>
      <c r="AJ30" s="159">
        <v>10747</v>
      </c>
      <c r="AK30" s="169">
        <v>10735</v>
      </c>
      <c r="AL30" s="170">
        <v>14330</v>
      </c>
      <c r="AM30" s="198">
        <v>44518</v>
      </c>
      <c r="AN30" s="149">
        <v>8982</v>
      </c>
      <c r="AO30" s="159">
        <v>10514</v>
      </c>
      <c r="AP30" s="169">
        <v>10380</v>
      </c>
      <c r="AQ30" s="170">
        <v>13499</v>
      </c>
      <c r="AR30" s="198">
        <v>43375</v>
      </c>
      <c r="AS30" s="235" t="s">
        <v>28</v>
      </c>
      <c r="AT30" s="236" t="s">
        <v>28</v>
      </c>
      <c r="AU30" s="230" t="s">
        <v>28</v>
      </c>
      <c r="AV30" s="231" t="s">
        <v>28</v>
      </c>
      <c r="AW30" s="246" t="s">
        <v>28</v>
      </c>
      <c r="AX30" s="261"/>
      <c r="AY30" s="235" t="s">
        <v>28</v>
      </c>
      <c r="AZ30" s="236" t="s">
        <v>28</v>
      </c>
      <c r="BA30" s="230" t="s">
        <v>28</v>
      </c>
      <c r="BB30" s="231" t="s">
        <v>28</v>
      </c>
      <c r="BC30" s="232" t="s">
        <v>28</v>
      </c>
      <c r="BD30" s="235" t="s">
        <v>28</v>
      </c>
      <c r="BE30" s="236" t="s">
        <v>28</v>
      </c>
      <c r="BF30" s="230" t="s">
        <v>28</v>
      </c>
      <c r="BG30" s="231" t="s">
        <v>28</v>
      </c>
      <c r="BH30" s="232" t="s">
        <v>28</v>
      </c>
    </row>
    <row r="31" spans="1:61" s="3" customFormat="1" ht="18.75" customHeight="1">
      <c r="A31" s="405"/>
      <c r="B31" s="387" t="s">
        <v>41</v>
      </c>
      <c r="C31" s="61" t="s">
        <v>6</v>
      </c>
      <c r="D31" s="22" t="s">
        <v>1</v>
      </c>
      <c r="E31" s="101" t="s">
        <v>5</v>
      </c>
      <c r="F31" s="29" t="s">
        <v>21</v>
      </c>
      <c r="G31" s="29" t="s">
        <v>21</v>
      </c>
      <c r="H31" s="107" t="s">
        <v>21</v>
      </c>
      <c r="I31" s="47" t="s">
        <v>21</v>
      </c>
      <c r="J31" s="47">
        <v>4452</v>
      </c>
      <c r="K31" s="29">
        <v>5880</v>
      </c>
      <c r="L31" s="29">
        <v>4325</v>
      </c>
      <c r="M31" s="51">
        <v>4836</v>
      </c>
      <c r="N31" s="50">
        <v>19493</v>
      </c>
      <c r="O31" s="18">
        <v>5686</v>
      </c>
      <c r="P31" s="28">
        <v>5396</v>
      </c>
      <c r="Q31" s="28">
        <f>1843+1592</f>
        <v>3435</v>
      </c>
      <c r="R31" s="26">
        <v>6047</v>
      </c>
      <c r="S31" s="44">
        <v>20564</v>
      </c>
      <c r="T31" s="18">
        <v>1526</v>
      </c>
      <c r="U31" s="28">
        <v>2653</v>
      </c>
      <c r="V31" s="28">
        <v>1705</v>
      </c>
      <c r="W31" s="26">
        <v>2510</v>
      </c>
      <c r="X31" s="44">
        <v>8394</v>
      </c>
      <c r="Y31" s="17">
        <v>1623</v>
      </c>
      <c r="Z31" s="45">
        <v>2108</v>
      </c>
      <c r="AA31" s="85">
        <v>1393</v>
      </c>
      <c r="AB31" s="46">
        <v>2402</v>
      </c>
      <c r="AC31" s="44">
        <v>7526</v>
      </c>
      <c r="AD31" s="18">
        <v>1424</v>
      </c>
      <c r="AE31" s="135">
        <v>2243</v>
      </c>
      <c r="AF31" s="135">
        <v>1485</v>
      </c>
      <c r="AG31" s="141">
        <v>2816</v>
      </c>
      <c r="AH31" s="10">
        <v>7968</v>
      </c>
      <c r="AI31" s="148">
        <v>1286</v>
      </c>
      <c r="AJ31" s="158">
        <v>2510</v>
      </c>
      <c r="AK31" s="181">
        <v>1666</v>
      </c>
      <c r="AL31" s="182">
        <v>2858</v>
      </c>
      <c r="AM31" s="203">
        <v>8320</v>
      </c>
      <c r="AN31" s="148">
        <v>1760</v>
      </c>
      <c r="AO31" s="158">
        <v>2434</v>
      </c>
      <c r="AP31" s="181">
        <v>1803</v>
      </c>
      <c r="AQ31" s="182">
        <v>2754</v>
      </c>
      <c r="AR31" s="203">
        <v>8751</v>
      </c>
      <c r="AS31" s="233" t="s">
        <v>28</v>
      </c>
      <c r="AT31" s="234" t="s">
        <v>28</v>
      </c>
      <c r="AU31" s="237" t="s">
        <v>28</v>
      </c>
      <c r="AV31" s="238" t="s">
        <v>28</v>
      </c>
      <c r="AW31" s="247" t="s">
        <v>28</v>
      </c>
      <c r="AX31" s="262"/>
      <c r="AY31" s="233" t="s">
        <v>28</v>
      </c>
      <c r="AZ31" s="234" t="s">
        <v>28</v>
      </c>
      <c r="BA31" s="237" t="s">
        <v>28</v>
      </c>
      <c r="BB31" s="238" t="s">
        <v>28</v>
      </c>
      <c r="BC31" s="239" t="s">
        <v>28</v>
      </c>
      <c r="BD31" s="233" t="s">
        <v>28</v>
      </c>
      <c r="BE31" s="234" t="s">
        <v>28</v>
      </c>
      <c r="BF31" s="237" t="s">
        <v>28</v>
      </c>
      <c r="BG31" s="238" t="s">
        <v>28</v>
      </c>
      <c r="BH31" s="239" t="s">
        <v>28</v>
      </c>
    </row>
    <row r="32" spans="1:61" s="3" customFormat="1" ht="18.75" customHeight="1">
      <c r="A32" s="405"/>
      <c r="B32" s="388"/>
      <c r="C32" s="36" t="s">
        <v>7</v>
      </c>
      <c r="D32" s="37" t="s">
        <v>2</v>
      </c>
      <c r="E32" s="8" t="s">
        <v>5</v>
      </c>
      <c r="F32" s="29" t="s">
        <v>21</v>
      </c>
      <c r="G32" s="29" t="s">
        <v>21</v>
      </c>
      <c r="H32" s="107" t="s">
        <v>21</v>
      </c>
      <c r="I32" s="47" t="s">
        <v>21</v>
      </c>
      <c r="J32" s="47">
        <v>6770</v>
      </c>
      <c r="K32" s="29">
        <v>6694</v>
      </c>
      <c r="L32" s="29">
        <v>7830</v>
      </c>
      <c r="M32" s="51">
        <v>8370</v>
      </c>
      <c r="N32" s="50">
        <v>29664</v>
      </c>
      <c r="O32" s="10">
        <v>7428</v>
      </c>
      <c r="P32" s="24">
        <v>9026</v>
      </c>
      <c r="Q32" s="24">
        <f>9787+3</f>
        <v>9790</v>
      </c>
      <c r="R32" s="21">
        <v>9538</v>
      </c>
      <c r="S32" s="33">
        <v>35780</v>
      </c>
      <c r="T32" s="10">
        <v>10185</v>
      </c>
      <c r="U32" s="24">
        <v>10996</v>
      </c>
      <c r="V32" s="24">
        <v>9809</v>
      </c>
      <c r="W32" s="21">
        <v>10398</v>
      </c>
      <c r="X32" s="33">
        <v>41388</v>
      </c>
      <c r="Y32" s="9">
        <v>8725</v>
      </c>
      <c r="Z32" s="38">
        <v>9177</v>
      </c>
      <c r="AA32" s="83">
        <v>9532</v>
      </c>
      <c r="AB32" s="35">
        <v>11643</v>
      </c>
      <c r="AC32" s="33">
        <v>39077</v>
      </c>
      <c r="AD32" s="10">
        <v>10052</v>
      </c>
      <c r="AE32" s="132">
        <v>11143</v>
      </c>
      <c r="AF32" s="132">
        <v>11621</v>
      </c>
      <c r="AG32" s="141">
        <v>12948</v>
      </c>
      <c r="AH32" s="10">
        <v>45764</v>
      </c>
      <c r="AI32" s="148">
        <v>11077</v>
      </c>
      <c r="AJ32" s="158">
        <v>12364</v>
      </c>
      <c r="AK32" s="169">
        <v>13684</v>
      </c>
      <c r="AL32" s="170">
        <v>13917</v>
      </c>
      <c r="AM32" s="198">
        <v>51042</v>
      </c>
      <c r="AN32" s="148">
        <v>11989</v>
      </c>
      <c r="AO32" s="158">
        <v>12789</v>
      </c>
      <c r="AP32" s="169">
        <v>12868</v>
      </c>
      <c r="AQ32" s="170">
        <v>11836</v>
      </c>
      <c r="AR32" s="198">
        <v>49482</v>
      </c>
      <c r="AS32" s="233" t="s">
        <v>28</v>
      </c>
      <c r="AT32" s="234" t="s">
        <v>28</v>
      </c>
      <c r="AU32" s="230" t="s">
        <v>28</v>
      </c>
      <c r="AV32" s="231" t="s">
        <v>28</v>
      </c>
      <c r="AW32" s="246" t="s">
        <v>28</v>
      </c>
      <c r="AX32" s="261"/>
      <c r="AY32" s="233" t="s">
        <v>28</v>
      </c>
      <c r="AZ32" s="234" t="s">
        <v>28</v>
      </c>
      <c r="BA32" s="230" t="s">
        <v>28</v>
      </c>
      <c r="BB32" s="231" t="s">
        <v>28</v>
      </c>
      <c r="BC32" s="232" t="s">
        <v>28</v>
      </c>
      <c r="BD32" s="233" t="s">
        <v>28</v>
      </c>
      <c r="BE32" s="234" t="s">
        <v>28</v>
      </c>
      <c r="BF32" s="230" t="s">
        <v>28</v>
      </c>
      <c r="BG32" s="231" t="s">
        <v>28</v>
      </c>
      <c r="BH32" s="232" t="s">
        <v>28</v>
      </c>
    </row>
    <row r="33" spans="1:60" s="3" customFormat="1" ht="18.75" customHeight="1">
      <c r="A33" s="405"/>
      <c r="B33" s="388"/>
      <c r="C33" s="95" t="s">
        <v>42</v>
      </c>
      <c r="D33" s="23" t="s">
        <v>3</v>
      </c>
      <c r="E33" s="20" t="s">
        <v>5</v>
      </c>
      <c r="F33" s="56" t="s">
        <v>21</v>
      </c>
      <c r="G33" s="56" t="s">
        <v>21</v>
      </c>
      <c r="H33" s="108" t="s">
        <v>21</v>
      </c>
      <c r="I33" s="49" t="s">
        <v>21</v>
      </c>
      <c r="J33" s="49">
        <v>11222</v>
      </c>
      <c r="K33" s="56">
        <v>12574</v>
      </c>
      <c r="L33" s="56">
        <v>12155</v>
      </c>
      <c r="M33" s="58">
        <v>13206</v>
      </c>
      <c r="N33" s="57">
        <v>49157</v>
      </c>
      <c r="O33" s="12">
        <v>13114</v>
      </c>
      <c r="P33" s="40">
        <v>14422</v>
      </c>
      <c r="Q33" s="40">
        <f>11630+1595</f>
        <v>13225</v>
      </c>
      <c r="R33" s="27">
        <v>15585</v>
      </c>
      <c r="S33" s="41">
        <v>56344</v>
      </c>
      <c r="T33" s="12">
        <v>11711</v>
      </c>
      <c r="U33" s="40">
        <v>13649</v>
      </c>
      <c r="V33" s="40">
        <v>11514</v>
      </c>
      <c r="W33" s="27">
        <v>12908</v>
      </c>
      <c r="X33" s="41">
        <v>49782</v>
      </c>
      <c r="Y33" s="11">
        <v>10348</v>
      </c>
      <c r="Z33" s="42">
        <v>11285</v>
      </c>
      <c r="AA33" s="84">
        <v>10925</v>
      </c>
      <c r="AB33" s="43">
        <v>14045</v>
      </c>
      <c r="AC33" s="41">
        <v>46603</v>
      </c>
      <c r="AD33" s="12">
        <v>11476</v>
      </c>
      <c r="AE33" s="133">
        <v>13386</v>
      </c>
      <c r="AF33" s="133">
        <v>13106</v>
      </c>
      <c r="AG33" s="141">
        <v>15764</v>
      </c>
      <c r="AH33" s="10">
        <v>53732</v>
      </c>
      <c r="AI33" s="148">
        <v>12363</v>
      </c>
      <c r="AJ33" s="158">
        <v>14874</v>
      </c>
      <c r="AK33" s="169">
        <v>15350</v>
      </c>
      <c r="AL33" s="170">
        <v>16775</v>
      </c>
      <c r="AM33" s="198">
        <v>59362</v>
      </c>
      <c r="AN33" s="148">
        <v>13749</v>
      </c>
      <c r="AO33" s="158">
        <v>15223</v>
      </c>
      <c r="AP33" s="169">
        <v>14671</v>
      </c>
      <c r="AQ33" s="170">
        <v>14590</v>
      </c>
      <c r="AR33" s="198">
        <v>58233</v>
      </c>
      <c r="AS33" s="233" t="s">
        <v>28</v>
      </c>
      <c r="AT33" s="234" t="s">
        <v>28</v>
      </c>
      <c r="AU33" s="230" t="s">
        <v>28</v>
      </c>
      <c r="AV33" s="231" t="s">
        <v>28</v>
      </c>
      <c r="AW33" s="246" t="s">
        <v>28</v>
      </c>
      <c r="AX33" s="261"/>
      <c r="AY33" s="233" t="s">
        <v>28</v>
      </c>
      <c r="AZ33" s="234" t="s">
        <v>28</v>
      </c>
      <c r="BA33" s="230" t="s">
        <v>28</v>
      </c>
      <c r="BB33" s="231" t="s">
        <v>28</v>
      </c>
      <c r="BC33" s="232" t="s">
        <v>28</v>
      </c>
      <c r="BD33" s="233" t="s">
        <v>28</v>
      </c>
      <c r="BE33" s="234" t="s">
        <v>28</v>
      </c>
      <c r="BF33" s="230" t="s">
        <v>28</v>
      </c>
      <c r="BG33" s="231" t="s">
        <v>28</v>
      </c>
      <c r="BH33" s="232" t="s">
        <v>28</v>
      </c>
    </row>
    <row r="34" spans="1:60" s="3" customFormat="1" ht="18.75" customHeight="1">
      <c r="A34" s="405"/>
      <c r="B34" s="406" t="s">
        <v>45</v>
      </c>
      <c r="C34" s="61" t="s">
        <v>6</v>
      </c>
      <c r="D34" s="22" t="s">
        <v>1</v>
      </c>
      <c r="E34" s="97">
        <v>1498</v>
      </c>
      <c r="F34" s="103">
        <v>2064</v>
      </c>
      <c r="G34" s="103">
        <v>977</v>
      </c>
      <c r="H34" s="91">
        <v>1870</v>
      </c>
      <c r="I34" s="97">
        <v>6409</v>
      </c>
      <c r="J34" s="97">
        <v>1522</v>
      </c>
      <c r="K34" s="103">
        <v>428</v>
      </c>
      <c r="L34" s="119" t="s">
        <v>20</v>
      </c>
      <c r="M34" s="125" t="s">
        <v>44</v>
      </c>
      <c r="N34" s="110">
        <v>1950</v>
      </c>
      <c r="O34" s="101" t="s">
        <v>5</v>
      </c>
      <c r="P34" s="53" t="s">
        <v>21</v>
      </c>
      <c r="Q34" s="53" t="s">
        <v>21</v>
      </c>
      <c r="R34" s="114" t="s">
        <v>21</v>
      </c>
      <c r="S34" s="115" t="s">
        <v>21</v>
      </c>
      <c r="T34" s="101" t="s">
        <v>5</v>
      </c>
      <c r="U34" s="53" t="s">
        <v>21</v>
      </c>
      <c r="V34" s="53" t="s">
        <v>21</v>
      </c>
      <c r="W34" s="114" t="s">
        <v>21</v>
      </c>
      <c r="X34" s="115" t="s">
        <v>21</v>
      </c>
      <c r="Y34" s="101" t="s">
        <v>5</v>
      </c>
      <c r="Z34" s="53" t="s">
        <v>21</v>
      </c>
      <c r="AA34" s="53" t="s">
        <v>21</v>
      </c>
      <c r="AB34" s="114" t="s">
        <v>21</v>
      </c>
      <c r="AC34" s="115" t="s">
        <v>21</v>
      </c>
      <c r="AD34" s="101" t="s">
        <v>5</v>
      </c>
      <c r="AE34" s="136" t="s">
        <v>21</v>
      </c>
      <c r="AF34" s="136" t="s">
        <v>21</v>
      </c>
      <c r="AG34" s="136" t="s">
        <v>21</v>
      </c>
      <c r="AH34" s="150" t="s">
        <v>43</v>
      </c>
      <c r="AI34" s="150" t="s">
        <v>20</v>
      </c>
      <c r="AJ34" s="160" t="s">
        <v>20</v>
      </c>
      <c r="AK34" s="171" t="s">
        <v>20</v>
      </c>
      <c r="AL34" s="160" t="s">
        <v>20</v>
      </c>
      <c r="AM34" s="204" t="s">
        <v>20</v>
      </c>
      <c r="AN34" s="150" t="s">
        <v>20</v>
      </c>
      <c r="AO34" s="160" t="s">
        <v>20</v>
      </c>
      <c r="AP34" s="171" t="s">
        <v>20</v>
      </c>
      <c r="AQ34" s="160" t="s">
        <v>20</v>
      </c>
      <c r="AR34" s="204" t="s">
        <v>20</v>
      </c>
      <c r="AS34" s="150" t="s">
        <v>20</v>
      </c>
      <c r="AT34" s="160" t="s">
        <v>20</v>
      </c>
      <c r="AU34" s="171" t="s">
        <v>20</v>
      </c>
      <c r="AV34" s="160" t="s">
        <v>20</v>
      </c>
      <c r="AW34" s="248" t="s">
        <v>20</v>
      </c>
      <c r="AX34" s="263"/>
      <c r="AY34" s="150" t="s">
        <v>20</v>
      </c>
      <c r="AZ34" s="160" t="s">
        <v>20</v>
      </c>
      <c r="BA34" s="171" t="s">
        <v>20</v>
      </c>
      <c r="BB34" s="160" t="s">
        <v>20</v>
      </c>
      <c r="BC34" s="204" t="s">
        <v>20</v>
      </c>
      <c r="BD34" s="150" t="s">
        <v>20</v>
      </c>
      <c r="BE34" s="160" t="s">
        <v>20</v>
      </c>
      <c r="BF34" s="171" t="s">
        <v>20</v>
      </c>
      <c r="BG34" s="160" t="s">
        <v>20</v>
      </c>
      <c r="BH34" s="204" t="s">
        <v>20</v>
      </c>
    </row>
    <row r="35" spans="1:60" s="3" customFormat="1" ht="18.75" customHeight="1">
      <c r="A35" s="405"/>
      <c r="B35" s="388"/>
      <c r="C35" s="36" t="s">
        <v>7</v>
      </c>
      <c r="D35" s="37" t="s">
        <v>2</v>
      </c>
      <c r="E35" s="96">
        <v>11323</v>
      </c>
      <c r="F35" s="102">
        <v>11871</v>
      </c>
      <c r="G35" s="102">
        <v>11316</v>
      </c>
      <c r="H35" s="90">
        <v>10692</v>
      </c>
      <c r="I35" s="96">
        <v>45202</v>
      </c>
      <c r="J35" s="96">
        <v>10540</v>
      </c>
      <c r="K35" s="102">
        <v>4043</v>
      </c>
      <c r="L35" s="128">
        <v>-101</v>
      </c>
      <c r="M35" s="126">
        <v>-140</v>
      </c>
      <c r="N35" s="109">
        <v>14342</v>
      </c>
      <c r="O35" s="8" t="s">
        <v>5</v>
      </c>
      <c r="P35" s="29" t="s">
        <v>21</v>
      </c>
      <c r="Q35" s="29" t="s">
        <v>21</v>
      </c>
      <c r="R35" s="50" t="s">
        <v>21</v>
      </c>
      <c r="S35" s="51" t="s">
        <v>21</v>
      </c>
      <c r="T35" s="8" t="s">
        <v>5</v>
      </c>
      <c r="U35" s="29" t="s">
        <v>21</v>
      </c>
      <c r="V35" s="29" t="s">
        <v>21</v>
      </c>
      <c r="W35" s="50" t="s">
        <v>21</v>
      </c>
      <c r="X35" s="51" t="s">
        <v>21</v>
      </c>
      <c r="Y35" s="8" t="s">
        <v>5</v>
      </c>
      <c r="Z35" s="29" t="s">
        <v>21</v>
      </c>
      <c r="AA35" s="29" t="s">
        <v>21</v>
      </c>
      <c r="AB35" s="50" t="s">
        <v>21</v>
      </c>
      <c r="AC35" s="51" t="s">
        <v>21</v>
      </c>
      <c r="AD35" s="8" t="s">
        <v>5</v>
      </c>
      <c r="AE35" s="52" t="s">
        <v>21</v>
      </c>
      <c r="AF35" s="52" t="s">
        <v>21</v>
      </c>
      <c r="AG35" s="52" t="s">
        <v>21</v>
      </c>
      <c r="AH35" s="151" t="s">
        <v>43</v>
      </c>
      <c r="AI35" s="151" t="s">
        <v>20</v>
      </c>
      <c r="AJ35" s="161" t="s">
        <v>20</v>
      </c>
      <c r="AK35" s="172" t="s">
        <v>20</v>
      </c>
      <c r="AL35" s="161" t="s">
        <v>20</v>
      </c>
      <c r="AM35" s="205" t="s">
        <v>20</v>
      </c>
      <c r="AN35" s="151" t="s">
        <v>20</v>
      </c>
      <c r="AO35" s="161" t="s">
        <v>20</v>
      </c>
      <c r="AP35" s="172" t="s">
        <v>20</v>
      </c>
      <c r="AQ35" s="161" t="s">
        <v>20</v>
      </c>
      <c r="AR35" s="205" t="s">
        <v>20</v>
      </c>
      <c r="AS35" s="151" t="s">
        <v>20</v>
      </c>
      <c r="AT35" s="161" t="s">
        <v>20</v>
      </c>
      <c r="AU35" s="172" t="s">
        <v>20</v>
      </c>
      <c r="AV35" s="161" t="s">
        <v>20</v>
      </c>
      <c r="AW35" s="249" t="s">
        <v>20</v>
      </c>
      <c r="AX35" s="264"/>
      <c r="AY35" s="151" t="s">
        <v>20</v>
      </c>
      <c r="AZ35" s="161" t="s">
        <v>20</v>
      </c>
      <c r="BA35" s="172" t="s">
        <v>20</v>
      </c>
      <c r="BB35" s="161" t="s">
        <v>20</v>
      </c>
      <c r="BC35" s="205" t="s">
        <v>20</v>
      </c>
      <c r="BD35" s="151" t="s">
        <v>20</v>
      </c>
      <c r="BE35" s="161" t="s">
        <v>20</v>
      </c>
      <c r="BF35" s="172" t="s">
        <v>20</v>
      </c>
      <c r="BG35" s="161" t="s">
        <v>20</v>
      </c>
      <c r="BH35" s="205" t="s">
        <v>20</v>
      </c>
    </row>
    <row r="36" spans="1:60" s="3" customFormat="1" ht="18.75" customHeight="1" thickBot="1">
      <c r="A36" s="405"/>
      <c r="B36" s="407"/>
      <c r="C36" s="69" t="s">
        <v>8</v>
      </c>
      <c r="D36" s="70" t="s">
        <v>3</v>
      </c>
      <c r="E36" s="100">
        <v>12821</v>
      </c>
      <c r="F36" s="106">
        <v>13935</v>
      </c>
      <c r="G36" s="106">
        <v>12293</v>
      </c>
      <c r="H36" s="94">
        <v>12562</v>
      </c>
      <c r="I36" s="100">
        <v>51611</v>
      </c>
      <c r="J36" s="100">
        <v>12062</v>
      </c>
      <c r="K36" s="106">
        <v>4471</v>
      </c>
      <c r="L36" s="129">
        <v>-101</v>
      </c>
      <c r="M36" s="127">
        <v>-140</v>
      </c>
      <c r="N36" s="113">
        <v>16292</v>
      </c>
      <c r="O36" s="116" t="s">
        <v>5</v>
      </c>
      <c r="P36" s="89" t="s">
        <v>21</v>
      </c>
      <c r="Q36" s="89" t="s">
        <v>21</v>
      </c>
      <c r="R36" s="117" t="s">
        <v>21</v>
      </c>
      <c r="S36" s="118" t="s">
        <v>21</v>
      </c>
      <c r="T36" s="116" t="s">
        <v>5</v>
      </c>
      <c r="U36" s="89" t="s">
        <v>21</v>
      </c>
      <c r="V36" s="89" t="s">
        <v>21</v>
      </c>
      <c r="W36" s="117" t="s">
        <v>21</v>
      </c>
      <c r="X36" s="118" t="s">
        <v>21</v>
      </c>
      <c r="Y36" s="116" t="s">
        <v>5</v>
      </c>
      <c r="Z36" s="89" t="s">
        <v>21</v>
      </c>
      <c r="AA36" s="89" t="s">
        <v>21</v>
      </c>
      <c r="AB36" s="117" t="s">
        <v>21</v>
      </c>
      <c r="AC36" s="118" t="s">
        <v>21</v>
      </c>
      <c r="AD36" s="116" t="s">
        <v>5</v>
      </c>
      <c r="AE36" s="81" t="s">
        <v>21</v>
      </c>
      <c r="AF36" s="81" t="s">
        <v>21</v>
      </c>
      <c r="AG36" s="81" t="s">
        <v>21</v>
      </c>
      <c r="AH36" s="152" t="s">
        <v>43</v>
      </c>
      <c r="AI36" s="152" t="s">
        <v>20</v>
      </c>
      <c r="AJ36" s="163" t="s">
        <v>20</v>
      </c>
      <c r="AK36" s="183" t="s">
        <v>20</v>
      </c>
      <c r="AL36" s="163" t="s">
        <v>20</v>
      </c>
      <c r="AM36" s="206" t="s">
        <v>20</v>
      </c>
      <c r="AN36" s="152" t="s">
        <v>20</v>
      </c>
      <c r="AO36" s="163" t="s">
        <v>20</v>
      </c>
      <c r="AP36" s="183" t="s">
        <v>20</v>
      </c>
      <c r="AQ36" s="163" t="s">
        <v>20</v>
      </c>
      <c r="AR36" s="206" t="s">
        <v>20</v>
      </c>
      <c r="AS36" s="152" t="s">
        <v>20</v>
      </c>
      <c r="AT36" s="163" t="s">
        <v>20</v>
      </c>
      <c r="AU36" s="183" t="s">
        <v>20</v>
      </c>
      <c r="AV36" s="163" t="s">
        <v>20</v>
      </c>
      <c r="AW36" s="250" t="s">
        <v>20</v>
      </c>
      <c r="AX36" s="265"/>
      <c r="AY36" s="152" t="s">
        <v>20</v>
      </c>
      <c r="AZ36" s="163" t="s">
        <v>20</v>
      </c>
      <c r="BA36" s="183" t="s">
        <v>20</v>
      </c>
      <c r="BB36" s="163" t="s">
        <v>20</v>
      </c>
      <c r="BC36" s="206" t="s">
        <v>20</v>
      </c>
      <c r="BD36" s="152" t="s">
        <v>20</v>
      </c>
      <c r="BE36" s="163" t="s">
        <v>20</v>
      </c>
      <c r="BF36" s="183" t="s">
        <v>20</v>
      </c>
      <c r="BG36" s="163" t="s">
        <v>20</v>
      </c>
      <c r="BH36" s="206" t="s">
        <v>20</v>
      </c>
    </row>
    <row r="37" spans="1:60" s="3" customFormat="1" ht="18.75" customHeight="1">
      <c r="A37" s="351" t="s">
        <v>48</v>
      </c>
      <c r="B37" s="402"/>
      <c r="C37" s="36" t="s">
        <v>6</v>
      </c>
      <c r="D37" s="37" t="s">
        <v>1</v>
      </c>
      <c r="E37" s="96">
        <v>4659</v>
      </c>
      <c r="F37" s="102">
        <v>7281</v>
      </c>
      <c r="G37" s="102">
        <v>2808</v>
      </c>
      <c r="H37" s="90">
        <v>7992</v>
      </c>
      <c r="I37" s="96">
        <v>22740</v>
      </c>
      <c r="J37" s="96">
        <v>6945</v>
      </c>
      <c r="K37" s="102">
        <v>9080</v>
      </c>
      <c r="L37" s="102">
        <v>5907</v>
      </c>
      <c r="M37" s="120">
        <v>12254</v>
      </c>
      <c r="N37" s="109">
        <v>34186</v>
      </c>
      <c r="O37" s="10">
        <v>7008</v>
      </c>
      <c r="P37" s="24">
        <v>8227</v>
      </c>
      <c r="Q37" s="24">
        <v>5113</v>
      </c>
      <c r="R37" s="21">
        <v>10766</v>
      </c>
      <c r="S37" s="33">
        <v>31114</v>
      </c>
      <c r="T37" s="10">
        <v>3221</v>
      </c>
      <c r="U37" s="24">
        <v>5320</v>
      </c>
      <c r="V37" s="24">
        <v>3336</v>
      </c>
      <c r="W37" s="21">
        <v>7077</v>
      </c>
      <c r="X37" s="33">
        <v>18954</v>
      </c>
      <c r="Y37" s="9">
        <v>2866</v>
      </c>
      <c r="Z37" s="38">
        <v>4607</v>
      </c>
      <c r="AA37" s="83">
        <v>2774</v>
      </c>
      <c r="AB37" s="76">
        <v>7594</v>
      </c>
      <c r="AC37" s="33">
        <v>17841</v>
      </c>
      <c r="AD37" s="10">
        <v>2613</v>
      </c>
      <c r="AE37" s="132">
        <v>5165</v>
      </c>
      <c r="AF37" s="132">
        <v>3407</v>
      </c>
      <c r="AG37" s="140">
        <v>8638</v>
      </c>
      <c r="AH37" s="14">
        <v>19823</v>
      </c>
      <c r="AI37" s="147">
        <v>2323</v>
      </c>
      <c r="AJ37" s="157">
        <v>4786</v>
      </c>
      <c r="AK37" s="177">
        <v>3002</v>
      </c>
      <c r="AL37" s="178">
        <v>6609</v>
      </c>
      <c r="AM37" s="201">
        <v>16720</v>
      </c>
      <c r="AN37" s="147">
        <v>2774</v>
      </c>
      <c r="AO37" s="157">
        <v>4449</v>
      </c>
      <c r="AP37" s="177">
        <v>3017</v>
      </c>
      <c r="AQ37" s="178">
        <v>6741</v>
      </c>
      <c r="AR37" s="201">
        <v>16981</v>
      </c>
      <c r="AS37" s="147">
        <v>2494</v>
      </c>
      <c r="AT37" s="157">
        <v>4077</v>
      </c>
      <c r="AU37" s="177">
        <v>3190</v>
      </c>
      <c r="AV37" s="178">
        <v>7239</v>
      </c>
      <c r="AW37" s="244">
        <v>17000</v>
      </c>
      <c r="AX37" s="259">
        <v>16986</v>
      </c>
      <c r="AY37" s="147">
        <v>2353</v>
      </c>
      <c r="AZ37" s="157">
        <v>4432</v>
      </c>
      <c r="BA37" s="177">
        <v>2962</v>
      </c>
      <c r="BB37" s="178">
        <v>7069</v>
      </c>
      <c r="BC37" s="201">
        <v>16816</v>
      </c>
      <c r="BD37" s="147">
        <v>2438</v>
      </c>
      <c r="BE37" s="157">
        <v>4438</v>
      </c>
      <c r="BF37" s="177">
        <v>3131</v>
      </c>
      <c r="BG37" s="178">
        <v>7014</v>
      </c>
      <c r="BH37" s="201">
        <v>17021</v>
      </c>
    </row>
    <row r="38" spans="1:60" s="3" customFormat="1" ht="18.75" customHeight="1">
      <c r="A38" s="399"/>
      <c r="B38" s="398"/>
      <c r="C38" s="36" t="s">
        <v>7</v>
      </c>
      <c r="D38" s="37" t="s">
        <v>2</v>
      </c>
      <c r="E38" s="96">
        <v>23873</v>
      </c>
      <c r="F38" s="102">
        <v>25781</v>
      </c>
      <c r="G38" s="102">
        <v>23686</v>
      </c>
      <c r="H38" s="90">
        <v>22739</v>
      </c>
      <c r="I38" s="96">
        <v>96079</v>
      </c>
      <c r="J38" s="96">
        <v>24861</v>
      </c>
      <c r="K38" s="102">
        <v>19497</v>
      </c>
      <c r="L38" s="102">
        <v>16789</v>
      </c>
      <c r="M38" s="120">
        <v>18762</v>
      </c>
      <c r="N38" s="109">
        <v>79909</v>
      </c>
      <c r="O38" s="10">
        <v>15221</v>
      </c>
      <c r="P38" s="24">
        <v>16957</v>
      </c>
      <c r="Q38" s="24">
        <v>18285</v>
      </c>
      <c r="R38" s="21">
        <v>19231</v>
      </c>
      <c r="S38" s="33">
        <v>69694</v>
      </c>
      <c r="T38" s="10">
        <v>17346</v>
      </c>
      <c r="U38" s="24">
        <v>18968</v>
      </c>
      <c r="V38" s="24">
        <v>17744</v>
      </c>
      <c r="W38" s="21">
        <v>19420</v>
      </c>
      <c r="X38" s="33">
        <v>73478</v>
      </c>
      <c r="Y38" s="9">
        <v>14831</v>
      </c>
      <c r="Z38" s="38">
        <v>15829</v>
      </c>
      <c r="AA38" s="83">
        <v>16602</v>
      </c>
      <c r="AB38" s="76">
        <v>20410</v>
      </c>
      <c r="AC38" s="33">
        <v>67672</v>
      </c>
      <c r="AD38" s="10">
        <v>17336</v>
      </c>
      <c r="AE38" s="132">
        <v>18881</v>
      </c>
      <c r="AF38" s="132">
        <v>20177</v>
      </c>
      <c r="AG38" s="141">
        <v>22293</v>
      </c>
      <c r="AH38" s="10">
        <v>78687</v>
      </c>
      <c r="AI38" s="148">
        <v>18746</v>
      </c>
      <c r="AJ38" s="158">
        <v>20835</v>
      </c>
      <c r="AK38" s="169">
        <v>23083</v>
      </c>
      <c r="AL38" s="170">
        <v>24496</v>
      </c>
      <c r="AM38" s="198">
        <v>87160</v>
      </c>
      <c r="AN38" s="148">
        <v>19957</v>
      </c>
      <c r="AO38" s="158">
        <v>21288</v>
      </c>
      <c r="AP38" s="169">
        <v>22034</v>
      </c>
      <c r="AQ38" s="170">
        <v>21348</v>
      </c>
      <c r="AR38" s="198">
        <v>84627</v>
      </c>
      <c r="AS38" s="148">
        <v>15901</v>
      </c>
      <c r="AT38" s="158">
        <v>17713</v>
      </c>
      <c r="AU38" s="169">
        <v>19905</v>
      </c>
      <c r="AV38" s="170">
        <v>22708</v>
      </c>
      <c r="AW38" s="240">
        <v>76227</v>
      </c>
      <c r="AX38" s="256">
        <f>AX39-AX37</f>
        <v>76384</v>
      </c>
      <c r="AY38" s="148">
        <f t="shared" ref="AY38:BH38" si="5">AY39-AY37</f>
        <v>17620</v>
      </c>
      <c r="AZ38" s="158">
        <f t="shared" si="5"/>
        <v>20214</v>
      </c>
      <c r="BA38" s="169">
        <f t="shared" si="5"/>
        <v>22421</v>
      </c>
      <c r="BB38" s="170">
        <f t="shared" si="5"/>
        <v>22946</v>
      </c>
      <c r="BC38" s="198">
        <f t="shared" si="5"/>
        <v>83200</v>
      </c>
      <c r="BD38" s="148">
        <f t="shared" si="5"/>
        <v>18650.948725999999</v>
      </c>
      <c r="BE38" s="158">
        <f t="shared" si="5"/>
        <v>21777</v>
      </c>
      <c r="BF38" s="169">
        <f t="shared" si="5"/>
        <v>22810</v>
      </c>
      <c r="BG38" s="170">
        <f t="shared" si="5"/>
        <v>23967</v>
      </c>
      <c r="BH38" s="198">
        <f t="shared" si="5"/>
        <v>87204</v>
      </c>
    </row>
    <row r="39" spans="1:60" s="3" customFormat="1" ht="18.75" customHeight="1" thickBot="1">
      <c r="A39" s="399"/>
      <c r="B39" s="398"/>
      <c r="C39" s="36" t="s">
        <v>8</v>
      </c>
      <c r="D39" s="37" t="s">
        <v>3</v>
      </c>
      <c r="E39" s="100">
        <v>28532</v>
      </c>
      <c r="F39" s="106">
        <v>33062</v>
      </c>
      <c r="G39" s="106">
        <v>26494</v>
      </c>
      <c r="H39" s="94">
        <v>30731</v>
      </c>
      <c r="I39" s="100">
        <v>118819</v>
      </c>
      <c r="J39" s="100">
        <v>31806</v>
      </c>
      <c r="K39" s="106">
        <v>28577</v>
      </c>
      <c r="L39" s="106">
        <v>22696</v>
      </c>
      <c r="M39" s="124">
        <v>31016</v>
      </c>
      <c r="N39" s="113">
        <v>114095</v>
      </c>
      <c r="O39" s="16">
        <v>22229</v>
      </c>
      <c r="P39" s="71">
        <v>25184</v>
      </c>
      <c r="Q39" s="71">
        <v>23398</v>
      </c>
      <c r="R39" s="30">
        <v>29997</v>
      </c>
      <c r="S39" s="72">
        <v>100808</v>
      </c>
      <c r="T39" s="16">
        <v>20567</v>
      </c>
      <c r="U39" s="71">
        <v>24288</v>
      </c>
      <c r="V39" s="71">
        <v>21080</v>
      </c>
      <c r="W39" s="30">
        <v>26497</v>
      </c>
      <c r="X39" s="72">
        <v>92432</v>
      </c>
      <c r="Y39" s="15">
        <v>17697</v>
      </c>
      <c r="Z39" s="73">
        <v>20436</v>
      </c>
      <c r="AA39" s="87">
        <v>19376</v>
      </c>
      <c r="AB39" s="77">
        <v>28004</v>
      </c>
      <c r="AC39" s="72">
        <v>85513</v>
      </c>
      <c r="AD39" s="10">
        <v>19949</v>
      </c>
      <c r="AE39" s="132">
        <v>24046</v>
      </c>
      <c r="AF39" s="131">
        <v>23584</v>
      </c>
      <c r="AG39" s="143">
        <v>30931</v>
      </c>
      <c r="AH39" s="16">
        <v>98510</v>
      </c>
      <c r="AI39" s="156">
        <v>21069</v>
      </c>
      <c r="AJ39" s="162">
        <v>25621</v>
      </c>
      <c r="AK39" s="179">
        <v>26085</v>
      </c>
      <c r="AL39" s="180">
        <v>31105</v>
      </c>
      <c r="AM39" s="202">
        <v>103880</v>
      </c>
      <c r="AN39" s="156">
        <v>22731</v>
      </c>
      <c r="AO39" s="162">
        <v>25737</v>
      </c>
      <c r="AP39" s="179">
        <v>25051</v>
      </c>
      <c r="AQ39" s="180">
        <v>28089</v>
      </c>
      <c r="AR39" s="202">
        <v>101608</v>
      </c>
      <c r="AS39" s="156">
        <v>18395</v>
      </c>
      <c r="AT39" s="162">
        <v>21790</v>
      </c>
      <c r="AU39" s="179">
        <v>23095</v>
      </c>
      <c r="AV39" s="180">
        <v>29947</v>
      </c>
      <c r="AW39" s="245">
        <v>93227</v>
      </c>
      <c r="AX39" s="260">
        <v>93370</v>
      </c>
      <c r="AY39" s="156">
        <v>19973</v>
      </c>
      <c r="AZ39" s="162">
        <v>24646</v>
      </c>
      <c r="BA39" s="179">
        <v>25383</v>
      </c>
      <c r="BB39" s="180">
        <v>30015</v>
      </c>
      <c r="BC39" s="202">
        <v>100016</v>
      </c>
      <c r="BD39" s="156">
        <v>21088.948725999999</v>
      </c>
      <c r="BE39" s="162">
        <v>26215</v>
      </c>
      <c r="BF39" s="179">
        <v>25941</v>
      </c>
      <c r="BG39" s="180">
        <v>30981</v>
      </c>
      <c r="BH39" s="202">
        <v>104225</v>
      </c>
    </row>
    <row r="40" spans="1:60" ht="18.75" customHeight="1">
      <c r="A40" s="349" t="s">
        <v>77</v>
      </c>
      <c r="B40" s="402"/>
      <c r="C40" s="31" t="s">
        <v>6</v>
      </c>
      <c r="D40" s="317" t="s">
        <v>1</v>
      </c>
      <c r="E40" s="96">
        <v>15893</v>
      </c>
      <c r="F40" s="102">
        <v>17629</v>
      </c>
      <c r="G40" s="102">
        <v>14998</v>
      </c>
      <c r="H40" s="90">
        <v>15458</v>
      </c>
      <c r="I40" s="96">
        <v>63978</v>
      </c>
      <c r="J40" s="96">
        <v>12559</v>
      </c>
      <c r="K40" s="102">
        <v>12933</v>
      </c>
      <c r="L40" s="102">
        <v>12400</v>
      </c>
      <c r="M40" s="120">
        <v>9069</v>
      </c>
      <c r="N40" s="109">
        <v>46961</v>
      </c>
      <c r="O40" s="10">
        <v>9311</v>
      </c>
      <c r="P40" s="24">
        <v>9441</v>
      </c>
      <c r="Q40" s="24">
        <v>10371</v>
      </c>
      <c r="R40" s="21">
        <v>11228</v>
      </c>
      <c r="S40" s="33">
        <v>40351</v>
      </c>
      <c r="T40" s="10">
        <v>10336</v>
      </c>
      <c r="U40" s="24">
        <v>9320</v>
      </c>
      <c r="V40" s="24">
        <v>9368</v>
      </c>
      <c r="W40" s="21">
        <v>9091</v>
      </c>
      <c r="X40" s="33">
        <v>38115</v>
      </c>
      <c r="Y40" s="9">
        <v>9040</v>
      </c>
      <c r="Z40" s="38">
        <v>8754</v>
      </c>
      <c r="AA40" s="83">
        <v>8935</v>
      </c>
      <c r="AB40" s="35">
        <v>7340</v>
      </c>
      <c r="AC40" s="33">
        <v>34069</v>
      </c>
      <c r="AD40" s="96">
        <v>4263</v>
      </c>
      <c r="AE40" s="132">
        <v>4278</v>
      </c>
      <c r="AF40" s="132">
        <v>4190</v>
      </c>
      <c r="AG40" s="141">
        <v>4282</v>
      </c>
      <c r="AH40" s="10">
        <v>17013</v>
      </c>
      <c r="AI40" s="10">
        <v>3691</v>
      </c>
      <c r="AJ40" s="63">
        <v>4125</v>
      </c>
      <c r="AK40" s="63">
        <v>3164</v>
      </c>
      <c r="AL40" s="225">
        <v>3196</v>
      </c>
      <c r="AM40" s="217">
        <v>14176</v>
      </c>
      <c r="AN40" s="10">
        <v>2931</v>
      </c>
      <c r="AO40" s="63">
        <v>2949</v>
      </c>
      <c r="AP40" s="63">
        <v>3068</v>
      </c>
      <c r="AQ40" s="225">
        <v>3149</v>
      </c>
      <c r="AR40" s="217">
        <v>12097</v>
      </c>
      <c r="AS40" s="10">
        <v>3073</v>
      </c>
      <c r="AT40" s="63">
        <v>3182</v>
      </c>
      <c r="AU40" s="63">
        <v>2105</v>
      </c>
      <c r="AV40" s="225">
        <v>1832</v>
      </c>
      <c r="AW40" s="251">
        <v>10192</v>
      </c>
      <c r="AX40" s="266">
        <v>10192</v>
      </c>
      <c r="AY40" s="10">
        <v>1483</v>
      </c>
      <c r="AZ40" s="63">
        <v>1812</v>
      </c>
      <c r="BA40" s="63">
        <v>1618</v>
      </c>
      <c r="BB40" s="225">
        <v>1600</v>
      </c>
      <c r="BC40" s="217">
        <v>6515</v>
      </c>
      <c r="BD40" s="10">
        <v>1488</v>
      </c>
      <c r="BE40" s="63">
        <v>1447</v>
      </c>
      <c r="BF40" s="63">
        <v>1623</v>
      </c>
      <c r="BG40" s="225">
        <v>1519</v>
      </c>
      <c r="BH40" s="217">
        <v>6075</v>
      </c>
    </row>
    <row r="41" spans="1:60" ht="18.75" customHeight="1">
      <c r="A41" s="399"/>
      <c r="B41" s="398"/>
      <c r="C41" s="36" t="s">
        <v>7</v>
      </c>
      <c r="D41" s="318" t="s">
        <v>2</v>
      </c>
      <c r="E41" s="96">
        <v>9493</v>
      </c>
      <c r="F41" s="102">
        <v>10293</v>
      </c>
      <c r="G41" s="102">
        <v>9240</v>
      </c>
      <c r="H41" s="90">
        <v>7746</v>
      </c>
      <c r="I41" s="96">
        <v>36772</v>
      </c>
      <c r="J41" s="96">
        <v>1526</v>
      </c>
      <c r="K41" s="102">
        <v>1158</v>
      </c>
      <c r="L41" s="102">
        <v>1978</v>
      </c>
      <c r="M41" s="120">
        <v>2374</v>
      </c>
      <c r="N41" s="109">
        <v>7036</v>
      </c>
      <c r="O41" s="10">
        <v>2620</v>
      </c>
      <c r="P41" s="24">
        <v>2560</v>
      </c>
      <c r="Q41" s="24">
        <v>1886</v>
      </c>
      <c r="R41" s="21">
        <v>2621</v>
      </c>
      <c r="S41" s="33">
        <v>9687</v>
      </c>
      <c r="T41" s="10">
        <v>3149</v>
      </c>
      <c r="U41" s="24">
        <v>2790</v>
      </c>
      <c r="V41" s="24">
        <v>2441</v>
      </c>
      <c r="W41" s="21">
        <v>2415</v>
      </c>
      <c r="X41" s="33">
        <v>10795</v>
      </c>
      <c r="Y41" s="9">
        <v>1689</v>
      </c>
      <c r="Z41" s="38">
        <v>1773</v>
      </c>
      <c r="AA41" s="83">
        <v>2169</v>
      </c>
      <c r="AB41" s="35">
        <v>2033</v>
      </c>
      <c r="AC41" s="33">
        <v>7664</v>
      </c>
      <c r="AD41" s="96">
        <v>2176</v>
      </c>
      <c r="AE41" s="132">
        <v>2260</v>
      </c>
      <c r="AF41" s="132">
        <v>2452</v>
      </c>
      <c r="AG41" s="141">
        <v>2468</v>
      </c>
      <c r="AH41" s="10">
        <v>9356</v>
      </c>
      <c r="AI41" s="10">
        <v>2788</v>
      </c>
      <c r="AJ41" s="24">
        <v>3289</v>
      </c>
      <c r="AK41" s="24">
        <v>1481</v>
      </c>
      <c r="AL41" s="226">
        <v>1272</v>
      </c>
      <c r="AM41" s="223">
        <v>8830</v>
      </c>
      <c r="AN41" s="10">
        <v>983</v>
      </c>
      <c r="AO41" s="24">
        <v>1021</v>
      </c>
      <c r="AP41" s="24">
        <v>853</v>
      </c>
      <c r="AQ41" s="226">
        <v>805</v>
      </c>
      <c r="AR41" s="223">
        <v>3662</v>
      </c>
      <c r="AS41" s="10">
        <v>933</v>
      </c>
      <c r="AT41" s="24">
        <v>998</v>
      </c>
      <c r="AU41" s="24">
        <v>854</v>
      </c>
      <c r="AV41" s="226">
        <v>987</v>
      </c>
      <c r="AW41" s="10">
        <v>3772</v>
      </c>
      <c r="AX41" s="267">
        <f t="shared" ref="AX41:BH41" si="6">AX42-AX40</f>
        <v>3772</v>
      </c>
      <c r="AY41" s="10">
        <f t="shared" si="6"/>
        <v>823</v>
      </c>
      <c r="AZ41" s="24">
        <f t="shared" si="6"/>
        <v>871</v>
      </c>
      <c r="BA41" s="24">
        <f t="shared" si="6"/>
        <v>868</v>
      </c>
      <c r="BB41" s="226">
        <f t="shared" si="6"/>
        <v>774</v>
      </c>
      <c r="BC41" s="223">
        <f t="shared" si="6"/>
        <v>3337</v>
      </c>
      <c r="BD41" s="10">
        <f t="shared" si="6"/>
        <v>169.93446299999982</v>
      </c>
      <c r="BE41" s="24">
        <f t="shared" si="6"/>
        <v>124</v>
      </c>
      <c r="BF41" s="24">
        <f t="shared" si="6"/>
        <v>178</v>
      </c>
      <c r="BG41" s="226">
        <f t="shared" si="6"/>
        <v>109</v>
      </c>
      <c r="BH41" s="223">
        <f t="shared" si="6"/>
        <v>582</v>
      </c>
    </row>
    <row r="42" spans="1:60" ht="18.75" customHeight="1" thickBot="1">
      <c r="A42" s="400"/>
      <c r="B42" s="401"/>
      <c r="C42" s="69" t="s">
        <v>8</v>
      </c>
      <c r="D42" s="319" t="s">
        <v>3</v>
      </c>
      <c r="E42" s="100">
        <v>25386</v>
      </c>
      <c r="F42" s="106">
        <v>27922</v>
      </c>
      <c r="G42" s="106">
        <v>24238</v>
      </c>
      <c r="H42" s="94">
        <v>23204</v>
      </c>
      <c r="I42" s="100">
        <v>100750</v>
      </c>
      <c r="J42" s="100">
        <v>14085</v>
      </c>
      <c r="K42" s="106">
        <v>14091</v>
      </c>
      <c r="L42" s="106">
        <v>14378</v>
      </c>
      <c r="M42" s="124">
        <v>11443</v>
      </c>
      <c r="N42" s="113">
        <v>53997</v>
      </c>
      <c r="O42" s="16">
        <v>11931</v>
      </c>
      <c r="P42" s="71">
        <v>12001</v>
      </c>
      <c r="Q42" s="71">
        <v>12257</v>
      </c>
      <c r="R42" s="30">
        <v>13849</v>
      </c>
      <c r="S42" s="72">
        <v>50038</v>
      </c>
      <c r="T42" s="16">
        <v>13485</v>
      </c>
      <c r="U42" s="71">
        <v>12110</v>
      </c>
      <c r="V42" s="71">
        <v>11809</v>
      </c>
      <c r="W42" s="30">
        <v>11506</v>
      </c>
      <c r="X42" s="72">
        <v>48910</v>
      </c>
      <c r="Y42" s="15">
        <v>10729</v>
      </c>
      <c r="Z42" s="73">
        <v>10527</v>
      </c>
      <c r="AA42" s="87">
        <v>11104</v>
      </c>
      <c r="AB42" s="75">
        <v>9373</v>
      </c>
      <c r="AC42" s="72">
        <v>41733</v>
      </c>
      <c r="AD42" s="100">
        <v>6439</v>
      </c>
      <c r="AE42" s="131">
        <v>6538</v>
      </c>
      <c r="AF42" s="131">
        <v>6642</v>
      </c>
      <c r="AG42" s="143">
        <v>6750</v>
      </c>
      <c r="AH42" s="16">
        <v>26369</v>
      </c>
      <c r="AI42" s="16">
        <v>6479</v>
      </c>
      <c r="AJ42" s="71">
        <v>7414</v>
      </c>
      <c r="AK42" s="71">
        <v>4645</v>
      </c>
      <c r="AL42" s="224">
        <v>4468</v>
      </c>
      <c r="AM42" s="221">
        <v>23006</v>
      </c>
      <c r="AN42" s="16">
        <v>3914</v>
      </c>
      <c r="AO42" s="71">
        <v>3970</v>
      </c>
      <c r="AP42" s="71">
        <v>3921</v>
      </c>
      <c r="AQ42" s="224">
        <v>3954</v>
      </c>
      <c r="AR42" s="221">
        <v>15759</v>
      </c>
      <c r="AS42" s="16">
        <v>4006</v>
      </c>
      <c r="AT42" s="71">
        <v>4180</v>
      </c>
      <c r="AU42" s="71">
        <v>2959</v>
      </c>
      <c r="AV42" s="224">
        <v>2819</v>
      </c>
      <c r="AW42" s="16">
        <v>13964</v>
      </c>
      <c r="AX42" s="269">
        <v>13964</v>
      </c>
      <c r="AY42" s="16">
        <v>2306</v>
      </c>
      <c r="AZ42" s="71">
        <v>2683</v>
      </c>
      <c r="BA42" s="71">
        <v>2486</v>
      </c>
      <c r="BB42" s="224">
        <v>2374</v>
      </c>
      <c r="BC42" s="221">
        <v>9852</v>
      </c>
      <c r="BD42" s="16">
        <v>1657.9344629999998</v>
      </c>
      <c r="BE42" s="71">
        <v>1571</v>
      </c>
      <c r="BF42" s="71">
        <v>1801</v>
      </c>
      <c r="BG42" s="224">
        <v>1628</v>
      </c>
      <c r="BH42" s="221">
        <v>6657</v>
      </c>
    </row>
    <row r="43" spans="1:60" s="3" customFormat="1" ht="18.75" customHeight="1">
      <c r="A43" s="408"/>
      <c r="B43" s="390" t="s">
        <v>78</v>
      </c>
      <c r="C43" s="31" t="s">
        <v>6</v>
      </c>
      <c r="D43" s="37" t="s">
        <v>1</v>
      </c>
      <c r="E43" s="96">
        <v>7676</v>
      </c>
      <c r="F43" s="102">
        <v>8145</v>
      </c>
      <c r="G43" s="102">
        <v>5746</v>
      </c>
      <c r="H43" s="90">
        <v>5709</v>
      </c>
      <c r="I43" s="96">
        <v>27276</v>
      </c>
      <c r="J43" s="96">
        <v>5440</v>
      </c>
      <c r="K43" s="102">
        <v>7201</v>
      </c>
      <c r="L43" s="102">
        <v>5694</v>
      </c>
      <c r="M43" s="120">
        <v>5880</v>
      </c>
      <c r="N43" s="109">
        <v>24215</v>
      </c>
      <c r="O43" s="10">
        <v>5242</v>
      </c>
      <c r="P43" s="24">
        <v>6290</v>
      </c>
      <c r="Q43" s="24">
        <v>6213</v>
      </c>
      <c r="R43" s="21">
        <v>4585</v>
      </c>
      <c r="S43" s="33">
        <v>22330</v>
      </c>
      <c r="T43" s="10">
        <v>5374</v>
      </c>
      <c r="U43" s="24">
        <v>8311</v>
      </c>
      <c r="V43" s="24">
        <v>7884</v>
      </c>
      <c r="W43" s="21">
        <v>5764</v>
      </c>
      <c r="X43" s="33">
        <v>27333</v>
      </c>
      <c r="Y43" s="9">
        <v>6172</v>
      </c>
      <c r="Z43" s="38">
        <v>6893</v>
      </c>
      <c r="AA43" s="83">
        <v>8994</v>
      </c>
      <c r="AB43" s="35">
        <v>5175</v>
      </c>
      <c r="AC43" s="33">
        <v>27234</v>
      </c>
      <c r="AD43" s="14">
        <v>4820</v>
      </c>
      <c r="AE43" s="134">
        <v>6064</v>
      </c>
      <c r="AF43" s="132">
        <v>8288</v>
      </c>
      <c r="AG43" s="141">
        <v>6760</v>
      </c>
      <c r="AH43" s="10">
        <v>25932</v>
      </c>
      <c r="AI43" s="10">
        <v>4401</v>
      </c>
      <c r="AJ43" s="24">
        <v>5405</v>
      </c>
      <c r="AK43" s="24">
        <v>6849</v>
      </c>
      <c r="AL43" s="21">
        <v>5606</v>
      </c>
      <c r="AM43" s="217">
        <v>22261</v>
      </c>
      <c r="AN43" s="10">
        <v>5973</v>
      </c>
      <c r="AO43" s="24">
        <v>5828</v>
      </c>
      <c r="AP43" s="24">
        <v>5429</v>
      </c>
      <c r="AQ43" s="21">
        <v>4510</v>
      </c>
      <c r="AR43" s="217">
        <v>21740</v>
      </c>
      <c r="AS43" s="10">
        <v>4644</v>
      </c>
      <c r="AT43" s="24">
        <v>4797</v>
      </c>
      <c r="AU43" s="24">
        <v>5862</v>
      </c>
      <c r="AV43" s="21">
        <v>5504</v>
      </c>
      <c r="AW43" s="251">
        <v>20807</v>
      </c>
      <c r="AX43" s="266">
        <v>18864</v>
      </c>
      <c r="AY43" s="10">
        <v>3989</v>
      </c>
      <c r="AZ43" s="24">
        <v>4514</v>
      </c>
      <c r="BA43" s="24">
        <v>4097</v>
      </c>
      <c r="BB43" s="21">
        <v>3953</v>
      </c>
      <c r="BC43" s="217">
        <v>16553</v>
      </c>
      <c r="BD43" s="10">
        <v>3371</v>
      </c>
      <c r="BE43" s="24">
        <v>3053</v>
      </c>
      <c r="BF43" s="24">
        <v>3380</v>
      </c>
      <c r="BG43" s="21">
        <v>2866</v>
      </c>
      <c r="BH43" s="217">
        <v>12670</v>
      </c>
    </row>
    <row r="44" spans="1:60" s="3" customFormat="1" ht="18.75" customHeight="1">
      <c r="A44" s="409"/>
      <c r="B44" s="388"/>
      <c r="C44" s="36" t="s">
        <v>7</v>
      </c>
      <c r="D44" s="37" t="s">
        <v>2</v>
      </c>
      <c r="E44" s="96">
        <v>58679</v>
      </c>
      <c r="F44" s="102">
        <v>54563</v>
      </c>
      <c r="G44" s="102">
        <v>37851</v>
      </c>
      <c r="H44" s="90">
        <v>26546</v>
      </c>
      <c r="I44" s="96">
        <v>177639</v>
      </c>
      <c r="J44" s="96">
        <v>32132</v>
      </c>
      <c r="K44" s="102">
        <v>35346</v>
      </c>
      <c r="L44" s="102">
        <v>38164</v>
      </c>
      <c r="M44" s="120">
        <v>29020</v>
      </c>
      <c r="N44" s="109">
        <v>134662</v>
      </c>
      <c r="O44" s="10">
        <v>25600</v>
      </c>
      <c r="P44" s="24">
        <v>23753</v>
      </c>
      <c r="Q44" s="24">
        <v>24633</v>
      </c>
      <c r="R44" s="21">
        <v>20548</v>
      </c>
      <c r="S44" s="33">
        <v>94534</v>
      </c>
      <c r="T44" s="10">
        <v>25473</v>
      </c>
      <c r="U44" s="24">
        <v>25291</v>
      </c>
      <c r="V44" s="24">
        <v>22224</v>
      </c>
      <c r="W44" s="21">
        <v>14916</v>
      </c>
      <c r="X44" s="33">
        <v>87904</v>
      </c>
      <c r="Y44" s="9">
        <v>19311</v>
      </c>
      <c r="Z44" s="38">
        <v>17367</v>
      </c>
      <c r="AA44" s="83">
        <v>18616</v>
      </c>
      <c r="AB44" s="35">
        <v>12573</v>
      </c>
      <c r="AC44" s="33">
        <v>67867</v>
      </c>
      <c r="AD44" s="10">
        <v>16872</v>
      </c>
      <c r="AE44" s="132">
        <v>13119</v>
      </c>
      <c r="AF44" s="132">
        <v>16500</v>
      </c>
      <c r="AG44" s="141">
        <v>11179</v>
      </c>
      <c r="AH44" s="10">
        <v>57670</v>
      </c>
      <c r="AI44" s="10">
        <v>11739</v>
      </c>
      <c r="AJ44" s="24">
        <v>11180</v>
      </c>
      <c r="AK44" s="24">
        <v>13243</v>
      </c>
      <c r="AL44" s="21">
        <v>10794</v>
      </c>
      <c r="AM44" s="223">
        <v>46956</v>
      </c>
      <c r="AN44" s="10">
        <v>13022</v>
      </c>
      <c r="AO44" s="24">
        <v>11562</v>
      </c>
      <c r="AP44" s="24">
        <v>12716</v>
      </c>
      <c r="AQ44" s="21">
        <v>9816</v>
      </c>
      <c r="AR44" s="223">
        <v>47116</v>
      </c>
      <c r="AS44" s="10">
        <v>9959</v>
      </c>
      <c r="AT44" s="24">
        <v>7547</v>
      </c>
      <c r="AU44" s="24">
        <v>11798</v>
      </c>
      <c r="AV44" s="21">
        <v>10048</v>
      </c>
      <c r="AW44" s="10">
        <v>39352</v>
      </c>
      <c r="AX44" s="267">
        <v>38708</v>
      </c>
      <c r="AY44" s="10">
        <f t="shared" ref="AY44:BF44" si="7">AY45-AY43</f>
        <v>9932</v>
      </c>
      <c r="AZ44" s="24">
        <f t="shared" si="7"/>
        <v>9560</v>
      </c>
      <c r="BA44" s="24">
        <f t="shared" si="7"/>
        <v>11433</v>
      </c>
      <c r="BB44" s="21">
        <f t="shared" si="7"/>
        <v>7927</v>
      </c>
      <c r="BC44" s="223">
        <f t="shared" si="7"/>
        <v>38852</v>
      </c>
      <c r="BD44" s="10">
        <f t="shared" si="7"/>
        <v>8985</v>
      </c>
      <c r="BE44" s="24">
        <f t="shared" si="7"/>
        <v>7381</v>
      </c>
      <c r="BF44" s="24">
        <f t="shared" si="7"/>
        <v>7911</v>
      </c>
      <c r="BG44" s="21">
        <v>6137</v>
      </c>
      <c r="BH44" s="223">
        <v>30414</v>
      </c>
    </row>
    <row r="45" spans="1:60" s="3" customFormat="1" ht="18.75" customHeight="1">
      <c r="A45" s="409"/>
      <c r="B45" s="388"/>
      <c r="C45" s="39" t="s">
        <v>8</v>
      </c>
      <c r="D45" s="23" t="s">
        <v>3</v>
      </c>
      <c r="E45" s="98">
        <v>66355</v>
      </c>
      <c r="F45" s="104">
        <v>62708</v>
      </c>
      <c r="G45" s="104">
        <v>43597</v>
      </c>
      <c r="H45" s="92">
        <v>32255</v>
      </c>
      <c r="I45" s="98">
        <v>204915</v>
      </c>
      <c r="J45" s="98">
        <v>37572</v>
      </c>
      <c r="K45" s="104">
        <v>42547</v>
      </c>
      <c r="L45" s="104">
        <v>43858</v>
      </c>
      <c r="M45" s="122">
        <v>34900</v>
      </c>
      <c r="N45" s="111">
        <v>158877</v>
      </c>
      <c r="O45" s="12">
        <v>30842</v>
      </c>
      <c r="P45" s="40">
        <v>30043</v>
      </c>
      <c r="Q45" s="40">
        <v>30846</v>
      </c>
      <c r="R45" s="27">
        <v>25133</v>
      </c>
      <c r="S45" s="41">
        <v>116864</v>
      </c>
      <c r="T45" s="12">
        <v>30847</v>
      </c>
      <c r="U45" s="40">
        <v>33602</v>
      </c>
      <c r="V45" s="40">
        <v>30108</v>
      </c>
      <c r="W45" s="27">
        <v>20680</v>
      </c>
      <c r="X45" s="41">
        <v>115237</v>
      </c>
      <c r="Y45" s="11">
        <v>25483</v>
      </c>
      <c r="Z45" s="42">
        <v>24260</v>
      </c>
      <c r="AA45" s="84">
        <v>27610</v>
      </c>
      <c r="AB45" s="43">
        <v>17748</v>
      </c>
      <c r="AC45" s="41">
        <v>95101</v>
      </c>
      <c r="AD45" s="12">
        <v>21692</v>
      </c>
      <c r="AE45" s="133">
        <v>19183</v>
      </c>
      <c r="AF45" s="133">
        <v>24788</v>
      </c>
      <c r="AG45" s="142">
        <v>17939</v>
      </c>
      <c r="AH45" s="12">
        <v>83602</v>
      </c>
      <c r="AI45" s="12">
        <v>16140</v>
      </c>
      <c r="AJ45" s="40">
        <v>16585</v>
      </c>
      <c r="AK45" s="40">
        <v>20092</v>
      </c>
      <c r="AL45" s="27">
        <v>16400</v>
      </c>
      <c r="AM45" s="216">
        <v>69217</v>
      </c>
      <c r="AN45" s="12">
        <v>18995</v>
      </c>
      <c r="AO45" s="40">
        <v>17390</v>
      </c>
      <c r="AP45" s="40">
        <v>18145</v>
      </c>
      <c r="AQ45" s="27">
        <v>14326</v>
      </c>
      <c r="AR45" s="216">
        <v>68856</v>
      </c>
      <c r="AS45" s="12">
        <v>14603</v>
      </c>
      <c r="AT45" s="40">
        <v>12344</v>
      </c>
      <c r="AU45" s="40">
        <v>17660</v>
      </c>
      <c r="AV45" s="27">
        <v>15552</v>
      </c>
      <c r="AW45" s="12">
        <v>60159</v>
      </c>
      <c r="AX45" s="273">
        <v>57572</v>
      </c>
      <c r="AY45" s="12">
        <v>13921</v>
      </c>
      <c r="AZ45" s="40">
        <v>14074</v>
      </c>
      <c r="BA45" s="40">
        <v>15530</v>
      </c>
      <c r="BB45" s="27">
        <v>11880</v>
      </c>
      <c r="BC45" s="216">
        <v>55405</v>
      </c>
      <c r="BD45" s="12">
        <v>12356</v>
      </c>
      <c r="BE45" s="40">
        <v>10434</v>
      </c>
      <c r="BF45" s="40">
        <v>11291</v>
      </c>
      <c r="BG45" s="27">
        <v>9003</v>
      </c>
      <c r="BH45" s="216">
        <v>43084</v>
      </c>
    </row>
    <row r="46" spans="1:60" s="3" customFormat="1" ht="18.75" customHeight="1">
      <c r="A46" s="409"/>
      <c r="B46" s="387" t="s">
        <v>79</v>
      </c>
      <c r="C46" s="36" t="s">
        <v>6</v>
      </c>
      <c r="D46" s="37" t="s">
        <v>1</v>
      </c>
      <c r="E46" s="96">
        <v>1215</v>
      </c>
      <c r="F46" s="102">
        <v>1100</v>
      </c>
      <c r="G46" s="102">
        <v>1015</v>
      </c>
      <c r="H46" s="90">
        <v>777</v>
      </c>
      <c r="I46" s="96">
        <v>4107</v>
      </c>
      <c r="J46" s="96">
        <v>752</v>
      </c>
      <c r="K46" s="102">
        <v>732</v>
      </c>
      <c r="L46" s="102">
        <v>864</v>
      </c>
      <c r="M46" s="120">
        <v>1035</v>
      </c>
      <c r="N46" s="109">
        <v>3383</v>
      </c>
      <c r="O46" s="10">
        <v>998</v>
      </c>
      <c r="P46" s="24">
        <v>884</v>
      </c>
      <c r="Q46" s="24">
        <v>924</v>
      </c>
      <c r="R46" s="21">
        <v>951</v>
      </c>
      <c r="S46" s="44">
        <v>3757</v>
      </c>
      <c r="T46" s="10">
        <v>981</v>
      </c>
      <c r="U46" s="24">
        <v>915</v>
      </c>
      <c r="V46" s="24">
        <v>1076</v>
      </c>
      <c r="W46" s="21">
        <v>1046</v>
      </c>
      <c r="X46" s="44">
        <v>4018</v>
      </c>
      <c r="Y46" s="9">
        <v>1149</v>
      </c>
      <c r="Z46" s="38">
        <v>876</v>
      </c>
      <c r="AA46" s="83">
        <v>1144</v>
      </c>
      <c r="AB46" s="35">
        <v>957</v>
      </c>
      <c r="AC46" s="44">
        <v>4126</v>
      </c>
      <c r="AD46" s="10">
        <v>1109</v>
      </c>
      <c r="AE46" s="132">
        <v>810</v>
      </c>
      <c r="AF46" s="132">
        <v>977</v>
      </c>
      <c r="AG46" s="141">
        <v>1048</v>
      </c>
      <c r="AH46" s="10">
        <v>3944</v>
      </c>
      <c r="AI46" s="10">
        <v>527</v>
      </c>
      <c r="AJ46" s="24">
        <v>485</v>
      </c>
      <c r="AK46" s="24">
        <v>736</v>
      </c>
      <c r="AL46" s="21">
        <v>609</v>
      </c>
      <c r="AM46" s="223">
        <v>2357</v>
      </c>
      <c r="AN46" s="10">
        <v>850</v>
      </c>
      <c r="AO46" s="24">
        <v>678</v>
      </c>
      <c r="AP46" s="24">
        <v>721</v>
      </c>
      <c r="AQ46" s="21">
        <v>597</v>
      </c>
      <c r="AR46" s="223">
        <v>2846</v>
      </c>
      <c r="AS46" s="10">
        <v>524</v>
      </c>
      <c r="AT46" s="24">
        <v>600</v>
      </c>
      <c r="AU46" s="24">
        <v>503</v>
      </c>
      <c r="AV46" s="21">
        <v>471</v>
      </c>
      <c r="AW46" s="10">
        <v>2098</v>
      </c>
      <c r="AX46" s="267">
        <v>1939</v>
      </c>
      <c r="AY46" s="10">
        <v>488</v>
      </c>
      <c r="AZ46" s="24">
        <v>443</v>
      </c>
      <c r="BA46" s="24">
        <v>459</v>
      </c>
      <c r="BB46" s="21">
        <v>429</v>
      </c>
      <c r="BC46" s="223">
        <v>1819</v>
      </c>
      <c r="BD46" s="10">
        <v>436</v>
      </c>
      <c r="BE46" s="24">
        <v>423</v>
      </c>
      <c r="BF46" s="24">
        <v>428</v>
      </c>
      <c r="BG46" s="21">
        <v>368</v>
      </c>
      <c r="BH46" s="223">
        <v>1655</v>
      </c>
    </row>
    <row r="47" spans="1:60" s="3" customFormat="1" ht="18.75" customHeight="1">
      <c r="A47" s="409"/>
      <c r="B47" s="388"/>
      <c r="C47" s="36" t="s">
        <v>7</v>
      </c>
      <c r="D47" s="37" t="s">
        <v>2</v>
      </c>
      <c r="E47" s="96">
        <v>4546</v>
      </c>
      <c r="F47" s="102">
        <v>4363</v>
      </c>
      <c r="G47" s="102">
        <v>3670</v>
      </c>
      <c r="H47" s="90">
        <v>2859</v>
      </c>
      <c r="I47" s="96">
        <v>15438</v>
      </c>
      <c r="J47" s="96">
        <v>2890</v>
      </c>
      <c r="K47" s="102">
        <v>3316</v>
      </c>
      <c r="L47" s="102">
        <v>3441</v>
      </c>
      <c r="M47" s="120">
        <v>3017</v>
      </c>
      <c r="N47" s="109">
        <v>12664</v>
      </c>
      <c r="O47" s="10">
        <v>2705</v>
      </c>
      <c r="P47" s="24">
        <v>2698</v>
      </c>
      <c r="Q47" s="24">
        <v>3056</v>
      </c>
      <c r="R47" s="21">
        <v>2337</v>
      </c>
      <c r="S47" s="33">
        <v>10796</v>
      </c>
      <c r="T47" s="10">
        <v>2431</v>
      </c>
      <c r="U47" s="24">
        <v>2323</v>
      </c>
      <c r="V47" s="24">
        <v>2520</v>
      </c>
      <c r="W47" s="21">
        <v>2032</v>
      </c>
      <c r="X47" s="33">
        <v>9306</v>
      </c>
      <c r="Y47" s="9">
        <v>2217</v>
      </c>
      <c r="Z47" s="38">
        <v>1955</v>
      </c>
      <c r="AA47" s="83">
        <v>2195</v>
      </c>
      <c r="AB47" s="35">
        <v>2044</v>
      </c>
      <c r="AC47" s="33">
        <v>8411</v>
      </c>
      <c r="AD47" s="10">
        <v>2155</v>
      </c>
      <c r="AE47" s="132">
        <v>2096</v>
      </c>
      <c r="AF47" s="132">
        <v>2199</v>
      </c>
      <c r="AG47" s="141">
        <v>2115</v>
      </c>
      <c r="AH47" s="10">
        <v>8565</v>
      </c>
      <c r="AI47" s="10">
        <v>1908</v>
      </c>
      <c r="AJ47" s="24">
        <v>2017</v>
      </c>
      <c r="AK47" s="24">
        <v>2103</v>
      </c>
      <c r="AL47" s="21">
        <v>1835</v>
      </c>
      <c r="AM47" s="223">
        <v>7863</v>
      </c>
      <c r="AN47" s="10">
        <v>1688</v>
      </c>
      <c r="AO47" s="24">
        <v>1901</v>
      </c>
      <c r="AP47" s="24">
        <v>1625</v>
      </c>
      <c r="AQ47" s="21">
        <v>1368</v>
      </c>
      <c r="AR47" s="223">
        <v>6582</v>
      </c>
      <c r="AS47" s="10">
        <v>912</v>
      </c>
      <c r="AT47" s="24">
        <v>806</v>
      </c>
      <c r="AU47" s="24">
        <v>850</v>
      </c>
      <c r="AV47" s="21">
        <v>749</v>
      </c>
      <c r="AW47" s="10">
        <v>3317</v>
      </c>
      <c r="AX47" s="267">
        <v>3313</v>
      </c>
      <c r="AY47" s="10">
        <f>AY48-AY46</f>
        <v>722</v>
      </c>
      <c r="AZ47" s="24">
        <f t="shared" ref="AZ47:BF47" si="8">AZ48-AZ46</f>
        <v>921</v>
      </c>
      <c r="BA47" s="24">
        <f t="shared" si="8"/>
        <v>755</v>
      </c>
      <c r="BB47" s="21">
        <f t="shared" si="8"/>
        <v>676</v>
      </c>
      <c r="BC47" s="223">
        <f t="shared" si="8"/>
        <v>3074</v>
      </c>
      <c r="BD47" s="10">
        <f t="shared" si="8"/>
        <v>1099</v>
      </c>
      <c r="BE47" s="24">
        <f t="shared" si="8"/>
        <v>930</v>
      </c>
      <c r="BF47" s="24">
        <f t="shared" si="8"/>
        <v>941</v>
      </c>
      <c r="BG47" s="21">
        <v>970</v>
      </c>
      <c r="BH47" s="223">
        <v>3940</v>
      </c>
    </row>
    <row r="48" spans="1:60" s="3" customFormat="1" ht="18.75" customHeight="1" thickBot="1">
      <c r="A48" s="409"/>
      <c r="B48" s="389"/>
      <c r="C48" s="69" t="s">
        <v>8</v>
      </c>
      <c r="D48" s="37" t="s">
        <v>3</v>
      </c>
      <c r="E48" s="96">
        <v>5761</v>
      </c>
      <c r="F48" s="102">
        <v>5463</v>
      </c>
      <c r="G48" s="102">
        <v>4685</v>
      </c>
      <c r="H48" s="90">
        <v>3636</v>
      </c>
      <c r="I48" s="96">
        <v>19545</v>
      </c>
      <c r="J48" s="96">
        <v>3642</v>
      </c>
      <c r="K48" s="102">
        <v>4048</v>
      </c>
      <c r="L48" s="102">
        <v>4305</v>
      </c>
      <c r="M48" s="120">
        <v>4052</v>
      </c>
      <c r="N48" s="109">
        <v>16047</v>
      </c>
      <c r="O48" s="10">
        <v>3703</v>
      </c>
      <c r="P48" s="24">
        <v>3582</v>
      </c>
      <c r="Q48" s="24">
        <v>3980</v>
      </c>
      <c r="R48" s="21">
        <v>3288</v>
      </c>
      <c r="S48" s="33">
        <v>14553</v>
      </c>
      <c r="T48" s="10">
        <v>3412</v>
      </c>
      <c r="U48" s="24">
        <v>3238</v>
      </c>
      <c r="V48" s="24">
        <v>3596</v>
      </c>
      <c r="W48" s="21">
        <v>3078</v>
      </c>
      <c r="X48" s="33">
        <v>13324</v>
      </c>
      <c r="Y48" s="9">
        <v>3366</v>
      </c>
      <c r="Z48" s="38">
        <v>2831</v>
      </c>
      <c r="AA48" s="83">
        <v>3339</v>
      </c>
      <c r="AB48" s="77">
        <v>3001</v>
      </c>
      <c r="AC48" s="33">
        <v>12537</v>
      </c>
      <c r="AD48" s="16">
        <v>3264</v>
      </c>
      <c r="AE48" s="131">
        <v>2906</v>
      </c>
      <c r="AF48" s="131">
        <v>3176</v>
      </c>
      <c r="AG48" s="143">
        <v>3163</v>
      </c>
      <c r="AH48" s="16">
        <v>12509</v>
      </c>
      <c r="AI48" s="10">
        <v>2435</v>
      </c>
      <c r="AJ48" s="24">
        <v>2502</v>
      </c>
      <c r="AK48" s="24">
        <v>2839</v>
      </c>
      <c r="AL48" s="21">
        <v>2444</v>
      </c>
      <c r="AM48" s="223">
        <v>10220</v>
      </c>
      <c r="AN48" s="10">
        <v>2538</v>
      </c>
      <c r="AO48" s="24">
        <v>2579</v>
      </c>
      <c r="AP48" s="24">
        <v>2346</v>
      </c>
      <c r="AQ48" s="21">
        <v>1965</v>
      </c>
      <c r="AR48" s="223">
        <v>9428</v>
      </c>
      <c r="AS48" s="10">
        <v>1436</v>
      </c>
      <c r="AT48" s="24">
        <v>1406</v>
      </c>
      <c r="AU48" s="24">
        <v>1353</v>
      </c>
      <c r="AV48" s="21">
        <v>1220</v>
      </c>
      <c r="AW48" s="10">
        <v>5415</v>
      </c>
      <c r="AX48" s="267">
        <v>5252</v>
      </c>
      <c r="AY48" s="10">
        <v>1210</v>
      </c>
      <c r="AZ48" s="24">
        <v>1364</v>
      </c>
      <c r="BA48" s="24">
        <v>1214</v>
      </c>
      <c r="BB48" s="21">
        <v>1105</v>
      </c>
      <c r="BC48" s="223">
        <v>4893</v>
      </c>
      <c r="BD48" s="10">
        <v>1535</v>
      </c>
      <c r="BE48" s="24">
        <v>1353</v>
      </c>
      <c r="BF48" s="24">
        <v>1369</v>
      </c>
      <c r="BG48" s="21">
        <v>1338</v>
      </c>
      <c r="BH48" s="223">
        <v>5595</v>
      </c>
    </row>
    <row r="49" spans="1:60" s="3" customFormat="1" ht="18.75" customHeight="1">
      <c r="A49" s="351" t="s">
        <v>80</v>
      </c>
      <c r="B49" s="402"/>
      <c r="C49" s="36" t="s">
        <v>6</v>
      </c>
      <c r="D49" s="32" t="s">
        <v>1</v>
      </c>
      <c r="E49" s="99">
        <v>8891</v>
      </c>
      <c r="F49" s="105">
        <v>9245</v>
      </c>
      <c r="G49" s="105">
        <v>6761</v>
      </c>
      <c r="H49" s="93">
        <v>6486</v>
      </c>
      <c r="I49" s="99">
        <v>31383</v>
      </c>
      <c r="J49" s="99">
        <v>6192</v>
      </c>
      <c r="K49" s="105">
        <v>7933</v>
      </c>
      <c r="L49" s="105">
        <v>6558</v>
      </c>
      <c r="M49" s="123">
        <v>6915</v>
      </c>
      <c r="N49" s="112">
        <v>27598</v>
      </c>
      <c r="O49" s="14">
        <v>6240</v>
      </c>
      <c r="P49" s="63">
        <v>7174</v>
      </c>
      <c r="Q49" s="63">
        <v>7137</v>
      </c>
      <c r="R49" s="25">
        <v>5536</v>
      </c>
      <c r="S49" s="64">
        <v>26087</v>
      </c>
      <c r="T49" s="14">
        <v>6355</v>
      </c>
      <c r="U49" s="63">
        <v>9226</v>
      </c>
      <c r="V49" s="63">
        <v>8960</v>
      </c>
      <c r="W49" s="25">
        <v>6810</v>
      </c>
      <c r="X49" s="64">
        <v>31351</v>
      </c>
      <c r="Y49" s="13">
        <v>7321</v>
      </c>
      <c r="Z49" s="34">
        <v>7769</v>
      </c>
      <c r="AA49" s="86">
        <v>10138</v>
      </c>
      <c r="AB49" s="35">
        <v>6132</v>
      </c>
      <c r="AC49" s="64">
        <v>31360</v>
      </c>
      <c r="AD49" s="10">
        <v>5929</v>
      </c>
      <c r="AE49" s="132">
        <v>6874</v>
      </c>
      <c r="AF49" s="132">
        <v>9265</v>
      </c>
      <c r="AG49" s="141">
        <v>7808</v>
      </c>
      <c r="AH49" s="10">
        <v>29876</v>
      </c>
      <c r="AI49" s="14">
        <v>4928</v>
      </c>
      <c r="AJ49" s="63">
        <v>5890</v>
      </c>
      <c r="AK49" s="63">
        <v>7585</v>
      </c>
      <c r="AL49" s="25">
        <v>6215</v>
      </c>
      <c r="AM49" s="220">
        <v>24618</v>
      </c>
      <c r="AN49" s="14">
        <v>6823</v>
      </c>
      <c r="AO49" s="63">
        <v>6506</v>
      </c>
      <c r="AP49" s="63">
        <v>6150</v>
      </c>
      <c r="AQ49" s="25">
        <v>5107</v>
      </c>
      <c r="AR49" s="220">
        <v>24586</v>
      </c>
      <c r="AS49" s="14">
        <v>5168</v>
      </c>
      <c r="AT49" s="63">
        <v>5397</v>
      </c>
      <c r="AU49" s="63">
        <v>6365</v>
      </c>
      <c r="AV49" s="25">
        <v>5975</v>
      </c>
      <c r="AW49" s="14">
        <v>22905</v>
      </c>
      <c r="AX49" s="268">
        <v>20803</v>
      </c>
      <c r="AY49" s="14">
        <f t="shared" ref="AY49:BF51" si="9">AY43+AY46</f>
        <v>4477</v>
      </c>
      <c r="AZ49" s="63">
        <f t="shared" si="9"/>
        <v>4957</v>
      </c>
      <c r="BA49" s="63">
        <f t="shared" si="9"/>
        <v>4556</v>
      </c>
      <c r="BB49" s="25">
        <f t="shared" si="9"/>
        <v>4382</v>
      </c>
      <c r="BC49" s="220">
        <f t="shared" si="9"/>
        <v>18372</v>
      </c>
      <c r="BD49" s="14">
        <f t="shared" si="9"/>
        <v>3807</v>
      </c>
      <c r="BE49" s="63">
        <f t="shared" si="9"/>
        <v>3476</v>
      </c>
      <c r="BF49" s="63">
        <f t="shared" si="9"/>
        <v>3808</v>
      </c>
      <c r="BG49" s="25">
        <v>3234</v>
      </c>
      <c r="BH49" s="220">
        <v>14325</v>
      </c>
    </row>
    <row r="50" spans="1:60" s="3" customFormat="1" ht="18.75" customHeight="1">
      <c r="A50" s="399"/>
      <c r="B50" s="398"/>
      <c r="C50" s="36" t="s">
        <v>7</v>
      </c>
      <c r="D50" s="37" t="s">
        <v>2</v>
      </c>
      <c r="E50" s="96">
        <v>63225</v>
      </c>
      <c r="F50" s="102">
        <v>58926</v>
      </c>
      <c r="G50" s="102">
        <v>41521</v>
      </c>
      <c r="H50" s="90">
        <v>29405</v>
      </c>
      <c r="I50" s="96">
        <v>193077</v>
      </c>
      <c r="J50" s="96">
        <v>35022</v>
      </c>
      <c r="K50" s="102">
        <v>38662</v>
      </c>
      <c r="L50" s="102">
        <v>41605</v>
      </c>
      <c r="M50" s="120">
        <v>32037</v>
      </c>
      <c r="N50" s="109">
        <v>147326</v>
      </c>
      <c r="O50" s="10">
        <v>28305</v>
      </c>
      <c r="P50" s="24">
        <v>26451</v>
      </c>
      <c r="Q50" s="24">
        <v>27689</v>
      </c>
      <c r="R50" s="21">
        <v>22885</v>
      </c>
      <c r="S50" s="33">
        <v>105330</v>
      </c>
      <c r="T50" s="10">
        <v>27904</v>
      </c>
      <c r="U50" s="24">
        <v>27614</v>
      </c>
      <c r="V50" s="24">
        <v>24744</v>
      </c>
      <c r="W50" s="21">
        <v>16948</v>
      </c>
      <c r="X50" s="33">
        <v>97210</v>
      </c>
      <c r="Y50" s="9">
        <v>21528</v>
      </c>
      <c r="Z50" s="38">
        <v>19322</v>
      </c>
      <c r="AA50" s="83">
        <v>20811</v>
      </c>
      <c r="AB50" s="35">
        <v>14617</v>
      </c>
      <c r="AC50" s="33">
        <v>76278</v>
      </c>
      <c r="AD50" s="10">
        <v>19027</v>
      </c>
      <c r="AE50" s="132">
        <v>15215</v>
      </c>
      <c r="AF50" s="132">
        <v>18699</v>
      </c>
      <c r="AG50" s="141">
        <v>13294</v>
      </c>
      <c r="AH50" s="10">
        <v>66235</v>
      </c>
      <c r="AI50" s="10">
        <v>13647</v>
      </c>
      <c r="AJ50" s="24">
        <v>13197</v>
      </c>
      <c r="AK50" s="24">
        <v>15346</v>
      </c>
      <c r="AL50" s="21">
        <v>12629</v>
      </c>
      <c r="AM50" s="223">
        <v>54819</v>
      </c>
      <c r="AN50" s="10">
        <v>14710</v>
      </c>
      <c r="AO50" s="24">
        <v>13463</v>
      </c>
      <c r="AP50" s="24">
        <v>14341</v>
      </c>
      <c r="AQ50" s="21">
        <v>11184</v>
      </c>
      <c r="AR50" s="223">
        <v>53698</v>
      </c>
      <c r="AS50" s="10">
        <v>10871</v>
      </c>
      <c r="AT50" s="24">
        <v>8353</v>
      </c>
      <c r="AU50" s="24">
        <v>12648</v>
      </c>
      <c r="AV50" s="21">
        <v>10797</v>
      </c>
      <c r="AW50" s="10">
        <v>42669</v>
      </c>
      <c r="AX50" s="267">
        <v>42021</v>
      </c>
      <c r="AY50" s="10">
        <f t="shared" si="9"/>
        <v>10654</v>
      </c>
      <c r="AZ50" s="24">
        <f t="shared" si="9"/>
        <v>10481</v>
      </c>
      <c r="BA50" s="24">
        <f t="shared" si="9"/>
        <v>12188</v>
      </c>
      <c r="BB50" s="21">
        <f t="shared" si="9"/>
        <v>8603</v>
      </c>
      <c r="BC50" s="223">
        <f t="shared" si="9"/>
        <v>41926</v>
      </c>
      <c r="BD50" s="10">
        <f t="shared" si="9"/>
        <v>10084</v>
      </c>
      <c r="BE50" s="24">
        <f t="shared" si="9"/>
        <v>8311</v>
      </c>
      <c r="BF50" s="24">
        <f t="shared" si="9"/>
        <v>8852</v>
      </c>
      <c r="BG50" s="21">
        <v>7107</v>
      </c>
      <c r="BH50" s="223">
        <v>34354</v>
      </c>
    </row>
    <row r="51" spans="1:60" s="3" customFormat="1" ht="18.75" customHeight="1" thickBot="1">
      <c r="A51" s="400"/>
      <c r="B51" s="401"/>
      <c r="C51" s="36" t="s">
        <v>8</v>
      </c>
      <c r="D51" s="70" t="s">
        <v>3</v>
      </c>
      <c r="E51" s="100">
        <v>72116</v>
      </c>
      <c r="F51" s="106">
        <v>68171</v>
      </c>
      <c r="G51" s="106">
        <v>48282</v>
      </c>
      <c r="H51" s="94">
        <v>35891</v>
      </c>
      <c r="I51" s="100">
        <v>224460</v>
      </c>
      <c r="J51" s="100">
        <v>41214</v>
      </c>
      <c r="K51" s="106">
        <v>46595</v>
      </c>
      <c r="L51" s="106">
        <v>48163</v>
      </c>
      <c r="M51" s="124">
        <v>38952</v>
      </c>
      <c r="N51" s="113">
        <v>174924</v>
      </c>
      <c r="O51" s="16">
        <v>34545</v>
      </c>
      <c r="P51" s="71">
        <v>33625</v>
      </c>
      <c r="Q51" s="71">
        <v>34826</v>
      </c>
      <c r="R51" s="30">
        <v>28421</v>
      </c>
      <c r="S51" s="72">
        <v>131417</v>
      </c>
      <c r="T51" s="16">
        <v>34259</v>
      </c>
      <c r="U51" s="71">
        <v>36840</v>
      </c>
      <c r="V51" s="71">
        <v>33704</v>
      </c>
      <c r="W51" s="30">
        <v>23758</v>
      </c>
      <c r="X51" s="72">
        <v>128561</v>
      </c>
      <c r="Y51" s="15">
        <v>28849</v>
      </c>
      <c r="Z51" s="73">
        <v>27091</v>
      </c>
      <c r="AA51" s="87">
        <v>30949</v>
      </c>
      <c r="AB51" s="35">
        <v>20749</v>
      </c>
      <c r="AC51" s="72">
        <v>107638</v>
      </c>
      <c r="AD51" s="10">
        <v>24956</v>
      </c>
      <c r="AE51" s="132">
        <v>22089</v>
      </c>
      <c r="AF51" s="132">
        <v>27964</v>
      </c>
      <c r="AG51" s="141">
        <v>21102</v>
      </c>
      <c r="AH51" s="10">
        <v>96111</v>
      </c>
      <c r="AI51" s="16">
        <v>18575</v>
      </c>
      <c r="AJ51" s="71">
        <v>19087</v>
      </c>
      <c r="AK51" s="71">
        <v>22931</v>
      </c>
      <c r="AL51" s="30">
        <v>18844</v>
      </c>
      <c r="AM51" s="221">
        <v>79437</v>
      </c>
      <c r="AN51" s="16">
        <v>21533</v>
      </c>
      <c r="AO51" s="71">
        <v>19969</v>
      </c>
      <c r="AP51" s="71">
        <v>20491</v>
      </c>
      <c r="AQ51" s="30">
        <v>16291</v>
      </c>
      <c r="AR51" s="221">
        <v>78284</v>
      </c>
      <c r="AS51" s="16">
        <v>16039</v>
      </c>
      <c r="AT51" s="71">
        <v>13750</v>
      </c>
      <c r="AU51" s="71">
        <v>19013</v>
      </c>
      <c r="AV51" s="30">
        <v>16772</v>
      </c>
      <c r="AW51" s="16">
        <v>65574</v>
      </c>
      <c r="AX51" s="269">
        <v>62824</v>
      </c>
      <c r="AY51" s="16">
        <f t="shared" si="9"/>
        <v>15131</v>
      </c>
      <c r="AZ51" s="71">
        <f t="shared" si="9"/>
        <v>15438</v>
      </c>
      <c r="BA51" s="71">
        <f t="shared" si="9"/>
        <v>16744</v>
      </c>
      <c r="BB51" s="30">
        <f t="shared" si="9"/>
        <v>12985</v>
      </c>
      <c r="BC51" s="221">
        <f t="shared" si="9"/>
        <v>60298</v>
      </c>
      <c r="BD51" s="16">
        <f t="shared" si="9"/>
        <v>13891</v>
      </c>
      <c r="BE51" s="71">
        <f t="shared" si="9"/>
        <v>11787</v>
      </c>
      <c r="BF51" s="71">
        <f t="shared" si="9"/>
        <v>12660</v>
      </c>
      <c r="BG51" s="30">
        <v>10341</v>
      </c>
      <c r="BH51" s="221">
        <v>48679</v>
      </c>
    </row>
    <row r="52" spans="1:60" s="3" customFormat="1" ht="18.75" customHeight="1">
      <c r="A52" s="349" t="s">
        <v>81</v>
      </c>
      <c r="B52" s="402"/>
      <c r="C52" s="31" t="s">
        <v>6</v>
      </c>
      <c r="D52" s="37" t="s">
        <v>1</v>
      </c>
      <c r="E52" s="96">
        <v>38143</v>
      </c>
      <c r="F52" s="102">
        <v>36008</v>
      </c>
      <c r="G52" s="102">
        <v>35988</v>
      </c>
      <c r="H52" s="90">
        <v>42807</v>
      </c>
      <c r="I52" s="96">
        <v>152946</v>
      </c>
      <c r="J52" s="96">
        <v>39220</v>
      </c>
      <c r="K52" s="102">
        <v>49367</v>
      </c>
      <c r="L52" s="102">
        <v>45996</v>
      </c>
      <c r="M52" s="120">
        <v>54771</v>
      </c>
      <c r="N52" s="109">
        <v>189354</v>
      </c>
      <c r="O52" s="14">
        <v>51340</v>
      </c>
      <c r="P52" s="63">
        <v>51049</v>
      </c>
      <c r="Q52" s="63">
        <v>49793</v>
      </c>
      <c r="R52" s="25">
        <v>57338</v>
      </c>
      <c r="S52" s="64">
        <v>209520</v>
      </c>
      <c r="T52" s="14">
        <v>52618</v>
      </c>
      <c r="U52" s="63">
        <v>56585</v>
      </c>
      <c r="V52" s="63">
        <v>54797</v>
      </c>
      <c r="W52" s="25">
        <v>65399</v>
      </c>
      <c r="X52" s="64">
        <v>229399</v>
      </c>
      <c r="Y52" s="13">
        <v>53865</v>
      </c>
      <c r="Z52" s="34">
        <v>60378</v>
      </c>
      <c r="AA52" s="88" t="s">
        <v>21</v>
      </c>
      <c r="AB52" s="78" t="s">
        <v>21</v>
      </c>
      <c r="AC52" s="66">
        <v>114243</v>
      </c>
      <c r="AD52" s="79" t="s">
        <v>21</v>
      </c>
      <c r="AE52" s="137" t="s">
        <v>28</v>
      </c>
      <c r="AF52" s="137" t="s">
        <v>28</v>
      </c>
      <c r="AG52" s="144" t="s">
        <v>28</v>
      </c>
      <c r="AH52" s="153" t="s">
        <v>28</v>
      </c>
      <c r="AI52" s="215" t="s">
        <v>28</v>
      </c>
      <c r="AJ52" s="222" t="s">
        <v>28</v>
      </c>
      <c r="AK52" s="218" t="s">
        <v>28</v>
      </c>
      <c r="AL52" s="222" t="s">
        <v>28</v>
      </c>
      <c r="AM52" s="219" t="s">
        <v>28</v>
      </c>
      <c r="AN52" s="215" t="s">
        <v>28</v>
      </c>
      <c r="AO52" s="222" t="s">
        <v>28</v>
      </c>
      <c r="AP52" s="218" t="s">
        <v>28</v>
      </c>
      <c r="AQ52" s="222" t="s">
        <v>28</v>
      </c>
      <c r="AR52" s="219" t="s">
        <v>28</v>
      </c>
      <c r="AS52" s="215" t="s">
        <v>28</v>
      </c>
      <c r="AT52" s="222" t="s">
        <v>28</v>
      </c>
      <c r="AU52" s="218" t="s">
        <v>28</v>
      </c>
      <c r="AV52" s="222" t="s">
        <v>28</v>
      </c>
      <c r="AW52" s="252" t="s">
        <v>28</v>
      </c>
      <c r="AX52" s="270"/>
      <c r="AY52" s="215" t="s">
        <v>28</v>
      </c>
      <c r="AZ52" s="222" t="s">
        <v>28</v>
      </c>
      <c r="BA52" s="218" t="s">
        <v>28</v>
      </c>
      <c r="BB52" s="222" t="s">
        <v>28</v>
      </c>
      <c r="BC52" s="219" t="s">
        <v>28</v>
      </c>
      <c r="BD52" s="215" t="s">
        <v>28</v>
      </c>
      <c r="BE52" s="222" t="s">
        <v>28</v>
      </c>
      <c r="BF52" s="218" t="s">
        <v>28</v>
      </c>
      <c r="BG52" s="222" t="s">
        <v>28</v>
      </c>
      <c r="BH52" s="219" t="s">
        <v>28</v>
      </c>
    </row>
    <row r="53" spans="1:60" s="3" customFormat="1" ht="18.75" customHeight="1">
      <c r="A53" s="399"/>
      <c r="B53" s="398"/>
      <c r="C53" s="36" t="s">
        <v>7</v>
      </c>
      <c r="D53" s="37" t="s">
        <v>2</v>
      </c>
      <c r="E53" s="47" t="s">
        <v>21</v>
      </c>
      <c r="F53" s="29" t="s">
        <v>21</v>
      </c>
      <c r="G53" s="29" t="s">
        <v>21</v>
      </c>
      <c r="H53" s="107" t="s">
        <v>21</v>
      </c>
      <c r="I53" s="47" t="s">
        <v>21</v>
      </c>
      <c r="J53" s="47" t="s">
        <v>21</v>
      </c>
      <c r="K53" s="29" t="s">
        <v>21</v>
      </c>
      <c r="L53" s="29" t="s">
        <v>21</v>
      </c>
      <c r="M53" s="51" t="s">
        <v>21</v>
      </c>
      <c r="N53" s="50" t="s">
        <v>21</v>
      </c>
      <c r="O53" s="47" t="s">
        <v>33</v>
      </c>
      <c r="P53" s="29" t="s">
        <v>21</v>
      </c>
      <c r="Q53" s="29" t="s">
        <v>21</v>
      </c>
      <c r="R53" s="50" t="s">
        <v>21</v>
      </c>
      <c r="S53" s="51" t="s">
        <v>21</v>
      </c>
      <c r="T53" s="47" t="s">
        <v>21</v>
      </c>
      <c r="U53" s="29" t="s">
        <v>21</v>
      </c>
      <c r="V53" s="29" t="s">
        <v>21</v>
      </c>
      <c r="W53" s="50" t="s">
        <v>21</v>
      </c>
      <c r="X53" s="51" t="s">
        <v>21</v>
      </c>
      <c r="Y53" s="47" t="s">
        <v>21</v>
      </c>
      <c r="Z53" s="52" t="s">
        <v>21</v>
      </c>
      <c r="AA53" s="29" t="s">
        <v>21</v>
      </c>
      <c r="AB53" s="52" t="s">
        <v>21</v>
      </c>
      <c r="AC53" s="80" t="s">
        <v>20</v>
      </c>
      <c r="AD53" s="47" t="s">
        <v>21</v>
      </c>
      <c r="AE53" s="138" t="s">
        <v>28</v>
      </c>
      <c r="AF53" s="138" t="s">
        <v>28</v>
      </c>
      <c r="AG53" s="145" t="s">
        <v>28</v>
      </c>
      <c r="AH53" s="154" t="s">
        <v>28</v>
      </c>
      <c r="AI53" s="154" t="s">
        <v>28</v>
      </c>
      <c r="AJ53" s="164" t="s">
        <v>28</v>
      </c>
      <c r="AK53" s="185" t="s">
        <v>28</v>
      </c>
      <c r="AL53" s="164" t="s">
        <v>28</v>
      </c>
      <c r="AM53" s="207" t="s">
        <v>28</v>
      </c>
      <c r="AN53" s="154" t="s">
        <v>28</v>
      </c>
      <c r="AO53" s="164" t="s">
        <v>28</v>
      </c>
      <c r="AP53" s="185" t="s">
        <v>28</v>
      </c>
      <c r="AQ53" s="164" t="s">
        <v>28</v>
      </c>
      <c r="AR53" s="207" t="s">
        <v>28</v>
      </c>
      <c r="AS53" s="154" t="s">
        <v>28</v>
      </c>
      <c r="AT53" s="164" t="s">
        <v>28</v>
      </c>
      <c r="AU53" s="185" t="s">
        <v>28</v>
      </c>
      <c r="AV53" s="164" t="s">
        <v>28</v>
      </c>
      <c r="AW53" s="253" t="s">
        <v>28</v>
      </c>
      <c r="AX53" s="271"/>
      <c r="AY53" s="154" t="s">
        <v>28</v>
      </c>
      <c r="AZ53" s="164" t="s">
        <v>28</v>
      </c>
      <c r="BA53" s="185" t="s">
        <v>28</v>
      </c>
      <c r="BB53" s="164" t="s">
        <v>28</v>
      </c>
      <c r="BC53" s="207" t="s">
        <v>28</v>
      </c>
      <c r="BD53" s="154" t="s">
        <v>28</v>
      </c>
      <c r="BE53" s="164" t="s">
        <v>28</v>
      </c>
      <c r="BF53" s="185" t="s">
        <v>28</v>
      </c>
      <c r="BG53" s="164" t="s">
        <v>28</v>
      </c>
      <c r="BH53" s="207" t="s">
        <v>28</v>
      </c>
    </row>
    <row r="54" spans="1:60" s="3" customFormat="1" ht="18.75" customHeight="1" thickBot="1">
      <c r="A54" s="400"/>
      <c r="B54" s="401"/>
      <c r="C54" s="69" t="s">
        <v>8</v>
      </c>
      <c r="D54" s="37" t="s">
        <v>3</v>
      </c>
      <c r="E54" s="100">
        <v>38143</v>
      </c>
      <c r="F54" s="106">
        <v>36008</v>
      </c>
      <c r="G54" s="106">
        <v>35988</v>
      </c>
      <c r="H54" s="94">
        <v>42807</v>
      </c>
      <c r="I54" s="100">
        <v>152946</v>
      </c>
      <c r="J54" s="100">
        <v>39220</v>
      </c>
      <c r="K54" s="106">
        <v>49367</v>
      </c>
      <c r="L54" s="106">
        <v>45996</v>
      </c>
      <c r="M54" s="124">
        <v>54771</v>
      </c>
      <c r="N54" s="113">
        <v>189354</v>
      </c>
      <c r="O54" s="16">
        <v>51340</v>
      </c>
      <c r="P54" s="71">
        <v>51049</v>
      </c>
      <c r="Q54" s="71">
        <v>49793</v>
      </c>
      <c r="R54" s="30">
        <v>57338</v>
      </c>
      <c r="S54" s="72">
        <v>209520</v>
      </c>
      <c r="T54" s="16">
        <v>52618</v>
      </c>
      <c r="U54" s="71">
        <v>56585</v>
      </c>
      <c r="V54" s="71">
        <v>54797</v>
      </c>
      <c r="W54" s="30">
        <v>65399</v>
      </c>
      <c r="X54" s="72">
        <v>229399</v>
      </c>
      <c r="Y54" s="15">
        <v>53865</v>
      </c>
      <c r="Z54" s="73">
        <v>60378</v>
      </c>
      <c r="AA54" s="89" t="s">
        <v>21</v>
      </c>
      <c r="AB54" s="81" t="s">
        <v>21</v>
      </c>
      <c r="AC54" s="74">
        <v>114243</v>
      </c>
      <c r="AD54" s="82" t="s">
        <v>21</v>
      </c>
      <c r="AE54" s="139" t="s">
        <v>28</v>
      </c>
      <c r="AF54" s="139" t="s">
        <v>28</v>
      </c>
      <c r="AG54" s="146" t="s">
        <v>28</v>
      </c>
      <c r="AH54" s="155" t="s">
        <v>28</v>
      </c>
      <c r="AI54" s="155" t="s">
        <v>28</v>
      </c>
      <c r="AJ54" s="165" t="s">
        <v>28</v>
      </c>
      <c r="AK54" s="186" t="s">
        <v>28</v>
      </c>
      <c r="AL54" s="165" t="s">
        <v>28</v>
      </c>
      <c r="AM54" s="208" t="s">
        <v>28</v>
      </c>
      <c r="AN54" s="155" t="s">
        <v>28</v>
      </c>
      <c r="AO54" s="165" t="s">
        <v>28</v>
      </c>
      <c r="AP54" s="186" t="s">
        <v>28</v>
      </c>
      <c r="AQ54" s="165" t="s">
        <v>28</v>
      </c>
      <c r="AR54" s="208" t="s">
        <v>28</v>
      </c>
      <c r="AS54" s="155" t="s">
        <v>28</v>
      </c>
      <c r="AT54" s="165" t="s">
        <v>28</v>
      </c>
      <c r="AU54" s="186" t="s">
        <v>28</v>
      </c>
      <c r="AV54" s="165" t="s">
        <v>28</v>
      </c>
      <c r="AW54" s="254" t="s">
        <v>28</v>
      </c>
      <c r="AX54" s="272"/>
      <c r="AY54" s="155" t="s">
        <v>28</v>
      </c>
      <c r="AZ54" s="165" t="s">
        <v>28</v>
      </c>
      <c r="BA54" s="186" t="s">
        <v>28</v>
      </c>
      <c r="BB54" s="165" t="s">
        <v>28</v>
      </c>
      <c r="BC54" s="208" t="s">
        <v>28</v>
      </c>
      <c r="BD54" s="155" t="s">
        <v>28</v>
      </c>
      <c r="BE54" s="165" t="s">
        <v>28</v>
      </c>
      <c r="BF54" s="186" t="s">
        <v>28</v>
      </c>
      <c r="BG54" s="165" t="s">
        <v>28</v>
      </c>
      <c r="BH54" s="208" t="s">
        <v>28</v>
      </c>
    </row>
    <row r="55" spans="1:60" ht="18.75" customHeight="1">
      <c r="A55" s="351" t="s">
        <v>12</v>
      </c>
      <c r="B55" s="398"/>
      <c r="C55" s="36" t="s">
        <v>6</v>
      </c>
      <c r="D55" s="32" t="s">
        <v>1</v>
      </c>
      <c r="E55" s="96">
        <v>84010</v>
      </c>
      <c r="F55" s="102">
        <v>91489</v>
      </c>
      <c r="G55" s="102">
        <v>76343</v>
      </c>
      <c r="H55" s="90">
        <v>95419</v>
      </c>
      <c r="I55" s="96">
        <v>347261</v>
      </c>
      <c r="J55" s="96">
        <v>80698</v>
      </c>
      <c r="K55" s="102">
        <v>100308</v>
      </c>
      <c r="L55" s="102">
        <v>86946</v>
      </c>
      <c r="M55" s="120">
        <v>105211</v>
      </c>
      <c r="N55" s="109">
        <v>373163</v>
      </c>
      <c r="O55" s="10">
        <v>92461</v>
      </c>
      <c r="P55" s="24">
        <v>97138</v>
      </c>
      <c r="Q55" s="24">
        <v>90458</v>
      </c>
      <c r="R55" s="21">
        <v>106445</v>
      </c>
      <c r="S55" s="33">
        <v>386502</v>
      </c>
      <c r="T55" s="10">
        <v>88278</v>
      </c>
      <c r="U55" s="24">
        <v>100800</v>
      </c>
      <c r="V55" s="24">
        <v>96294</v>
      </c>
      <c r="W55" s="21">
        <v>112865</v>
      </c>
      <c r="X55" s="33">
        <v>398237</v>
      </c>
      <c r="Y55" s="9">
        <v>91374</v>
      </c>
      <c r="Z55" s="38">
        <v>104079</v>
      </c>
      <c r="AA55" s="83">
        <v>42424</v>
      </c>
      <c r="AB55" s="35">
        <v>49148</v>
      </c>
      <c r="AC55" s="33">
        <v>287025</v>
      </c>
      <c r="AD55" s="96">
        <v>35927</v>
      </c>
      <c r="AE55" s="132">
        <v>42507</v>
      </c>
      <c r="AF55" s="132">
        <v>42811</v>
      </c>
      <c r="AG55" s="141">
        <v>51338</v>
      </c>
      <c r="AH55" s="10">
        <v>172583</v>
      </c>
      <c r="AI55" s="148">
        <v>34865</v>
      </c>
      <c r="AJ55" s="158">
        <v>42552</v>
      </c>
      <c r="AK55" s="169">
        <v>36822</v>
      </c>
      <c r="AL55" s="170">
        <v>47193</v>
      </c>
      <c r="AM55" s="198">
        <v>161432</v>
      </c>
      <c r="AN55" s="148">
        <v>35777</v>
      </c>
      <c r="AO55" s="158">
        <v>43366</v>
      </c>
      <c r="AP55" s="169">
        <v>36273</v>
      </c>
      <c r="AQ55" s="170">
        <v>47654</v>
      </c>
      <c r="AR55" s="198">
        <v>163070</v>
      </c>
      <c r="AS55" s="148">
        <v>34754</v>
      </c>
      <c r="AT55" s="158">
        <v>42068</v>
      </c>
      <c r="AU55" s="169">
        <v>35505</v>
      </c>
      <c r="AV55" s="170">
        <v>47283</v>
      </c>
      <c r="AW55" s="240">
        <v>159610</v>
      </c>
      <c r="AX55" s="256">
        <f t="shared" ref="AX55:BH55" si="10">AX25+AX37+AX49+AX40</f>
        <v>157014</v>
      </c>
      <c r="AY55" s="148">
        <f t="shared" si="10"/>
        <v>32207</v>
      </c>
      <c r="AZ55" s="158">
        <f t="shared" si="10"/>
        <v>41341</v>
      </c>
      <c r="BA55" s="169">
        <f t="shared" si="10"/>
        <v>34912</v>
      </c>
      <c r="BB55" s="170">
        <f t="shared" si="10"/>
        <v>45305</v>
      </c>
      <c r="BC55" s="198">
        <f t="shared" si="10"/>
        <v>153763</v>
      </c>
      <c r="BD55" s="148">
        <f t="shared" si="10"/>
        <v>31994</v>
      </c>
      <c r="BE55" s="158">
        <f t="shared" si="10"/>
        <v>38066</v>
      </c>
      <c r="BF55" s="169">
        <f t="shared" si="10"/>
        <v>34035</v>
      </c>
      <c r="BG55" s="170">
        <f t="shared" si="10"/>
        <v>42251</v>
      </c>
      <c r="BH55" s="198">
        <f t="shared" si="10"/>
        <v>146344</v>
      </c>
    </row>
    <row r="56" spans="1:60" ht="18.75" customHeight="1">
      <c r="A56" s="399"/>
      <c r="B56" s="398"/>
      <c r="C56" s="36" t="s">
        <v>7</v>
      </c>
      <c r="D56" s="37" t="s">
        <v>2</v>
      </c>
      <c r="E56" s="96">
        <v>170321</v>
      </c>
      <c r="F56" s="102">
        <v>189970</v>
      </c>
      <c r="G56" s="102">
        <v>142052</v>
      </c>
      <c r="H56" s="90">
        <v>131199</v>
      </c>
      <c r="I56" s="96">
        <v>633542</v>
      </c>
      <c r="J56" s="96">
        <v>124471</v>
      </c>
      <c r="K56" s="102">
        <v>129944</v>
      </c>
      <c r="L56" s="102">
        <v>129570</v>
      </c>
      <c r="M56" s="120">
        <v>125938</v>
      </c>
      <c r="N56" s="109">
        <v>509923</v>
      </c>
      <c r="O56" s="10">
        <v>113545</v>
      </c>
      <c r="P56" s="24">
        <v>114183</v>
      </c>
      <c r="Q56" s="24">
        <v>116228</v>
      </c>
      <c r="R56" s="21">
        <v>116647</v>
      </c>
      <c r="S56" s="33">
        <v>460603</v>
      </c>
      <c r="T56" s="10">
        <v>110294</v>
      </c>
      <c r="U56" s="24">
        <v>115146</v>
      </c>
      <c r="V56" s="24">
        <v>113840</v>
      </c>
      <c r="W56" s="21">
        <v>111031</v>
      </c>
      <c r="X56" s="33">
        <v>450311</v>
      </c>
      <c r="Y56" s="9">
        <v>98168</v>
      </c>
      <c r="Z56" s="38">
        <v>112143</v>
      </c>
      <c r="AA56" s="83">
        <v>113040</v>
      </c>
      <c r="AB56" s="35">
        <v>133475</v>
      </c>
      <c r="AC56" s="33">
        <v>456826</v>
      </c>
      <c r="AD56" s="96">
        <v>123302</v>
      </c>
      <c r="AE56" s="132">
        <v>132094</v>
      </c>
      <c r="AF56" s="132">
        <v>137033</v>
      </c>
      <c r="AG56" s="141">
        <v>148274</v>
      </c>
      <c r="AH56" s="10">
        <v>540703</v>
      </c>
      <c r="AI56" s="148">
        <v>132148</v>
      </c>
      <c r="AJ56" s="158">
        <v>145448</v>
      </c>
      <c r="AK56" s="169">
        <v>158180</v>
      </c>
      <c r="AL56" s="170">
        <v>167463</v>
      </c>
      <c r="AM56" s="198">
        <v>603239</v>
      </c>
      <c r="AN56" s="148">
        <v>151795</v>
      </c>
      <c r="AO56" s="158">
        <v>164836</v>
      </c>
      <c r="AP56" s="169">
        <v>160494</v>
      </c>
      <c r="AQ56" s="170">
        <v>164383</v>
      </c>
      <c r="AR56" s="198">
        <v>641508</v>
      </c>
      <c r="AS56" s="148">
        <v>133684</v>
      </c>
      <c r="AT56" s="158">
        <v>139467</v>
      </c>
      <c r="AU56" s="169">
        <v>148028</v>
      </c>
      <c r="AV56" s="170">
        <v>167261</v>
      </c>
      <c r="AW56" s="240">
        <v>588440</v>
      </c>
      <c r="AX56" s="256">
        <f t="shared" ref="AX56:BH56" si="11">AX26+AX38+AX50+AX41</f>
        <v>583542</v>
      </c>
      <c r="AY56" s="148">
        <f t="shared" si="11"/>
        <v>139639</v>
      </c>
      <c r="AZ56" s="158">
        <f t="shared" si="11"/>
        <v>156244</v>
      </c>
      <c r="BA56" s="169">
        <f t="shared" si="11"/>
        <v>167722</v>
      </c>
      <c r="BB56" s="170">
        <f t="shared" si="11"/>
        <v>169128</v>
      </c>
      <c r="BC56" s="198">
        <f t="shared" si="11"/>
        <v>632734</v>
      </c>
      <c r="BD56" s="148">
        <f t="shared" si="11"/>
        <v>148559.88318900001</v>
      </c>
      <c r="BE56" s="158">
        <f t="shared" si="11"/>
        <v>163229</v>
      </c>
      <c r="BF56" s="169">
        <f t="shared" si="11"/>
        <v>165163</v>
      </c>
      <c r="BG56" s="170">
        <f t="shared" si="11"/>
        <v>170567</v>
      </c>
      <c r="BH56" s="198">
        <f t="shared" si="11"/>
        <v>647518</v>
      </c>
    </row>
    <row r="57" spans="1:60" ht="18.75" customHeight="1" thickBot="1">
      <c r="A57" s="400"/>
      <c r="B57" s="401"/>
      <c r="C57" s="69" t="s">
        <v>8</v>
      </c>
      <c r="D57" s="70" t="s">
        <v>46</v>
      </c>
      <c r="E57" s="100">
        <v>254331</v>
      </c>
      <c r="F57" s="106">
        <v>281459</v>
      </c>
      <c r="G57" s="106">
        <v>218395</v>
      </c>
      <c r="H57" s="94">
        <v>226618</v>
      </c>
      <c r="I57" s="100">
        <v>980803</v>
      </c>
      <c r="J57" s="100">
        <v>205169</v>
      </c>
      <c r="K57" s="106">
        <v>230252</v>
      </c>
      <c r="L57" s="106">
        <v>216516</v>
      </c>
      <c r="M57" s="124">
        <v>231149</v>
      </c>
      <c r="N57" s="113">
        <v>883086</v>
      </c>
      <c r="O57" s="16">
        <v>206006</v>
      </c>
      <c r="P57" s="71">
        <v>211321</v>
      </c>
      <c r="Q57" s="71">
        <v>206686</v>
      </c>
      <c r="R57" s="30">
        <v>223092</v>
      </c>
      <c r="S57" s="72">
        <v>847105</v>
      </c>
      <c r="T57" s="16">
        <v>198572</v>
      </c>
      <c r="U57" s="71">
        <v>215946</v>
      </c>
      <c r="V57" s="71">
        <v>210134</v>
      </c>
      <c r="W57" s="30">
        <v>223896</v>
      </c>
      <c r="X57" s="72">
        <v>848548</v>
      </c>
      <c r="Y57" s="15">
        <v>189542</v>
      </c>
      <c r="Z57" s="73">
        <v>216222</v>
      </c>
      <c r="AA57" s="87">
        <v>155464</v>
      </c>
      <c r="AB57" s="75">
        <v>182623</v>
      </c>
      <c r="AC57" s="72">
        <v>743851</v>
      </c>
      <c r="AD57" s="100">
        <v>159229</v>
      </c>
      <c r="AE57" s="131">
        <v>174601</v>
      </c>
      <c r="AF57" s="131">
        <v>179844</v>
      </c>
      <c r="AG57" s="143">
        <v>199612</v>
      </c>
      <c r="AH57" s="16">
        <v>713286</v>
      </c>
      <c r="AI57" s="156">
        <v>167013</v>
      </c>
      <c r="AJ57" s="166">
        <v>188000</v>
      </c>
      <c r="AK57" s="179">
        <v>195002</v>
      </c>
      <c r="AL57" s="180">
        <v>214656</v>
      </c>
      <c r="AM57" s="202">
        <v>764671</v>
      </c>
      <c r="AN57" s="156">
        <v>187572</v>
      </c>
      <c r="AO57" s="166">
        <v>208202</v>
      </c>
      <c r="AP57" s="179">
        <v>196767</v>
      </c>
      <c r="AQ57" s="180">
        <v>212037</v>
      </c>
      <c r="AR57" s="202">
        <v>804578</v>
      </c>
      <c r="AS57" s="156">
        <v>168438</v>
      </c>
      <c r="AT57" s="166">
        <v>181535</v>
      </c>
      <c r="AU57" s="179">
        <v>183533</v>
      </c>
      <c r="AV57" s="180">
        <v>214544</v>
      </c>
      <c r="AW57" s="245">
        <v>748050</v>
      </c>
      <c r="AX57" s="260">
        <f t="shared" ref="AX57:BH57" si="12">AX27+AX39+AX51+AX42</f>
        <v>740556</v>
      </c>
      <c r="AY57" s="156">
        <f t="shared" si="12"/>
        <v>171846</v>
      </c>
      <c r="AZ57" s="166">
        <f t="shared" si="12"/>
        <v>197585</v>
      </c>
      <c r="BA57" s="179">
        <f t="shared" si="12"/>
        <v>202633</v>
      </c>
      <c r="BB57" s="180">
        <f t="shared" si="12"/>
        <v>214433</v>
      </c>
      <c r="BC57" s="202">
        <f t="shared" si="12"/>
        <v>786497</v>
      </c>
      <c r="BD57" s="156">
        <f t="shared" si="12"/>
        <v>180554.24860200001</v>
      </c>
      <c r="BE57" s="166">
        <f t="shared" si="12"/>
        <v>201295</v>
      </c>
      <c r="BF57" s="179">
        <f t="shared" si="12"/>
        <v>199198</v>
      </c>
      <c r="BG57" s="180">
        <f t="shared" si="12"/>
        <v>212818</v>
      </c>
      <c r="BH57" s="202">
        <f t="shared" si="12"/>
        <v>793862</v>
      </c>
    </row>
    <row r="58" spans="1:60">
      <c r="B58" s="130" t="s">
        <v>59</v>
      </c>
      <c r="AZ58" s="3"/>
      <c r="BB58" s="3"/>
      <c r="BC58" s="3"/>
    </row>
    <row r="59" spans="1:60">
      <c r="B59" s="130" t="s">
        <v>58</v>
      </c>
    </row>
    <row r="60" spans="1:60">
      <c r="B60" s="130" t="s">
        <v>57</v>
      </c>
    </row>
    <row r="61" spans="1:60">
      <c r="B61" s="130" t="s">
        <v>56</v>
      </c>
    </row>
    <row r="62" spans="1:60">
      <c r="B62" s="130" t="s">
        <v>55</v>
      </c>
    </row>
    <row r="63" spans="1:60">
      <c r="B63" s="130" t="s">
        <v>54</v>
      </c>
    </row>
    <row r="64" spans="1:60">
      <c r="B64" s="130" t="s">
        <v>76</v>
      </c>
    </row>
    <row r="65" spans="1:25">
      <c r="B65" s="227"/>
    </row>
    <row r="66" spans="1:25" s="307" customFormat="1">
      <c r="B66" s="308" t="s">
        <v>83</v>
      </c>
      <c r="C66" s="309"/>
      <c r="D66" s="309"/>
      <c r="E66" s="309"/>
      <c r="F66" s="309"/>
      <c r="G66" s="309"/>
      <c r="H66" s="309"/>
      <c r="I66" s="309"/>
      <c r="J66" s="309"/>
      <c r="K66" s="309"/>
      <c r="L66" s="309"/>
      <c r="M66" s="309"/>
      <c r="N66" s="309"/>
      <c r="Y66" s="310"/>
    </row>
    <row r="67" spans="1:25" s="307" customFormat="1">
      <c r="B67" s="311" t="s">
        <v>84</v>
      </c>
      <c r="C67" s="309"/>
      <c r="D67" s="309"/>
      <c r="E67" s="309"/>
      <c r="F67" s="309"/>
      <c r="G67" s="309"/>
      <c r="H67" s="309"/>
      <c r="I67" s="309"/>
      <c r="J67" s="309"/>
      <c r="K67" s="309"/>
      <c r="L67" s="309"/>
      <c r="M67" s="309"/>
      <c r="N67" s="309"/>
      <c r="Y67" s="310"/>
    </row>
    <row r="68" spans="1:25" s="307" customFormat="1">
      <c r="B68" s="312" t="s">
        <v>60</v>
      </c>
      <c r="C68" s="309"/>
      <c r="D68" s="309"/>
      <c r="E68" s="309"/>
      <c r="F68" s="309"/>
      <c r="G68" s="309"/>
      <c r="H68" s="309"/>
      <c r="I68" s="309"/>
      <c r="J68" s="309"/>
      <c r="K68" s="309"/>
      <c r="L68" s="309"/>
      <c r="M68" s="309"/>
      <c r="N68" s="309"/>
      <c r="Y68" s="310"/>
    </row>
    <row r="69" spans="1:25" s="307" customFormat="1">
      <c r="B69" s="311" t="s">
        <v>85</v>
      </c>
      <c r="C69" s="309"/>
      <c r="D69" s="309"/>
      <c r="E69" s="309"/>
      <c r="F69" s="309"/>
      <c r="G69" s="309"/>
      <c r="H69" s="309"/>
      <c r="I69" s="309"/>
      <c r="J69" s="309"/>
      <c r="K69" s="309"/>
      <c r="L69" s="309"/>
      <c r="M69" s="309"/>
      <c r="N69" s="309"/>
      <c r="Y69" s="310"/>
    </row>
    <row r="70" spans="1:25" s="307" customFormat="1">
      <c r="B70" s="312" t="s">
        <v>61</v>
      </c>
      <c r="C70" s="309"/>
      <c r="D70" s="309"/>
      <c r="E70" s="309"/>
      <c r="F70" s="309"/>
      <c r="G70" s="309"/>
      <c r="H70" s="309"/>
      <c r="I70" s="309"/>
      <c r="J70" s="309"/>
      <c r="K70" s="309"/>
      <c r="L70" s="309"/>
      <c r="M70" s="309"/>
      <c r="N70" s="309"/>
      <c r="Y70" s="310"/>
    </row>
    <row r="71" spans="1:25" s="307" customFormat="1">
      <c r="B71" s="313" t="s">
        <v>86</v>
      </c>
      <c r="C71" s="309"/>
      <c r="D71" s="309"/>
      <c r="E71" s="309"/>
      <c r="F71" s="309"/>
      <c r="G71" s="309"/>
      <c r="H71" s="309"/>
      <c r="I71" s="309"/>
      <c r="J71" s="309"/>
      <c r="K71" s="309"/>
      <c r="L71" s="309"/>
      <c r="M71" s="309"/>
      <c r="N71" s="309"/>
      <c r="Y71" s="310"/>
    </row>
    <row r="72" spans="1:25" s="307" customFormat="1">
      <c r="B72" s="311" t="s">
        <v>87</v>
      </c>
      <c r="C72" s="309"/>
      <c r="D72" s="309"/>
      <c r="E72" s="309"/>
      <c r="F72" s="309"/>
      <c r="G72" s="309"/>
      <c r="H72" s="309"/>
      <c r="I72" s="309"/>
      <c r="J72" s="309"/>
      <c r="K72" s="309"/>
      <c r="L72" s="309"/>
      <c r="M72" s="309"/>
      <c r="N72" s="309"/>
      <c r="Y72" s="310"/>
    </row>
    <row r="73" spans="1:25" s="307" customFormat="1">
      <c r="B73" s="313" t="s">
        <v>88</v>
      </c>
      <c r="C73" s="309"/>
      <c r="D73" s="309"/>
      <c r="E73" s="309"/>
      <c r="F73" s="309"/>
      <c r="G73" s="309"/>
      <c r="H73" s="309"/>
      <c r="I73" s="309"/>
      <c r="J73" s="309"/>
      <c r="K73" s="309"/>
      <c r="L73" s="309"/>
      <c r="M73" s="309"/>
      <c r="N73" s="309"/>
      <c r="Y73" s="310"/>
    </row>
    <row r="74" spans="1:25" s="307" customFormat="1">
      <c r="B74" s="313" t="s">
        <v>88</v>
      </c>
      <c r="C74" s="309"/>
      <c r="D74" s="309"/>
      <c r="E74" s="309"/>
      <c r="F74" s="309"/>
      <c r="G74" s="309"/>
      <c r="H74" s="309"/>
      <c r="I74" s="309"/>
      <c r="J74" s="309"/>
      <c r="K74" s="309"/>
      <c r="L74" s="309"/>
      <c r="M74" s="309"/>
      <c r="N74" s="309"/>
      <c r="Y74" s="310"/>
    </row>
    <row r="75" spans="1:25" s="316" customFormat="1" ht="14.25" customHeight="1">
      <c r="A75" s="314" t="s">
        <v>82</v>
      </c>
      <c r="B75" s="315"/>
      <c r="C75" s="314"/>
      <c r="D75" s="314"/>
      <c r="E75" s="314"/>
      <c r="F75" s="314"/>
      <c r="G75" s="314"/>
      <c r="H75" s="314"/>
      <c r="I75" s="314"/>
      <c r="J75" s="314"/>
      <c r="K75" s="314"/>
      <c r="L75" s="314"/>
      <c r="M75" s="314"/>
      <c r="N75" s="314"/>
      <c r="O75" s="314"/>
      <c r="P75" s="314"/>
      <c r="Q75" s="314"/>
    </row>
  </sheetData>
  <mergeCells count="90">
    <mergeCell ref="A55:B57"/>
    <mergeCell ref="A25:B27"/>
    <mergeCell ref="B28:B30"/>
    <mergeCell ref="B31:B33"/>
    <mergeCell ref="A40:B42"/>
    <mergeCell ref="A28:A36"/>
    <mergeCell ref="A49:B51"/>
    <mergeCell ref="A37:B39"/>
    <mergeCell ref="B43:B45"/>
    <mergeCell ref="B34:B36"/>
    <mergeCell ref="A52:B54"/>
    <mergeCell ref="A43:A48"/>
    <mergeCell ref="B46:B48"/>
    <mergeCell ref="B19:B21"/>
    <mergeCell ref="B22:B24"/>
    <mergeCell ref="B13:B15"/>
    <mergeCell ref="A4:D6"/>
    <mergeCell ref="E4:I4"/>
    <mergeCell ref="E5:E6"/>
    <mergeCell ref="F5:F6"/>
    <mergeCell ref="A13:A24"/>
    <mergeCell ref="J4:N4"/>
    <mergeCell ref="J5:J6"/>
    <mergeCell ref="K5:K6"/>
    <mergeCell ref="L5:L6"/>
    <mergeCell ref="M5:M6"/>
    <mergeCell ref="R5:R6"/>
    <mergeCell ref="Q5:Q6"/>
    <mergeCell ref="N5:N6"/>
    <mergeCell ref="AI5:AI6"/>
    <mergeCell ref="AX3:BH3"/>
    <mergeCell ref="BD4:BH4"/>
    <mergeCell ref="BD5:BD6"/>
    <mergeCell ref="BE5:BE6"/>
    <mergeCell ref="BF5:BF6"/>
    <mergeCell ref="BG5:BG6"/>
    <mergeCell ref="BH5:BH6"/>
    <mergeCell ref="AY4:BC4"/>
    <mergeCell ref="AY5:AY6"/>
    <mergeCell ref="AZ5:AZ6"/>
    <mergeCell ref="BA5:BA6"/>
    <mergeCell ref="BB5:BB6"/>
    <mergeCell ref="BC5:BC6"/>
    <mergeCell ref="AX5:AX6"/>
    <mergeCell ref="AS4:AX4"/>
    <mergeCell ref="E3:AW3"/>
    <mergeCell ref="AS5:AS6"/>
    <mergeCell ref="AT5:AT6"/>
    <mergeCell ref="AU5:AU6"/>
    <mergeCell ref="AV5:AV6"/>
    <mergeCell ref="AN4:AR4"/>
    <mergeCell ref="AN5:AN6"/>
    <mergeCell ref="AO5:AO6"/>
    <mergeCell ref="AP5:AP6"/>
    <mergeCell ref="AG5:AG6"/>
    <mergeCell ref="T4:X4"/>
    <mergeCell ref="AD4:AH4"/>
    <mergeCell ref="AH5:AH6"/>
    <mergeCell ref="B16:B18"/>
    <mergeCell ref="A7:B9"/>
    <mergeCell ref="A10:B12"/>
    <mergeCell ref="AJ5:AJ6"/>
    <mergeCell ref="AF5:AF6"/>
    <mergeCell ref="AE5:AE6"/>
    <mergeCell ref="AC5:AC6"/>
    <mergeCell ref="W5:W6"/>
    <mergeCell ref="AA5:AA6"/>
    <mergeCell ref="X5:X6"/>
    <mergeCell ref="AB5:AB6"/>
    <mergeCell ref="T5:T6"/>
    <mergeCell ref="U5:U6"/>
    <mergeCell ref="AD5:AD6"/>
    <mergeCell ref="Y5:Y6"/>
    <mergeCell ref="Z5:Z6"/>
    <mergeCell ref="AW5:AW6"/>
    <mergeCell ref="Y4:AC4"/>
    <mergeCell ref="AI4:AM4"/>
    <mergeCell ref="AL5:AL6"/>
    <mergeCell ref="G5:G6"/>
    <mergeCell ref="H5:H6"/>
    <mergeCell ref="I5:I6"/>
    <mergeCell ref="O5:O6"/>
    <mergeCell ref="O4:S4"/>
    <mergeCell ref="AQ5:AQ6"/>
    <mergeCell ref="AR5:AR6"/>
    <mergeCell ref="AM5:AM6"/>
    <mergeCell ref="AK5:AK6"/>
    <mergeCell ref="S5:S6"/>
    <mergeCell ref="P5:P6"/>
    <mergeCell ref="V5:V6"/>
  </mergeCells>
  <phoneticPr fontId="2"/>
  <conditionalFormatting sqref="O13:S18 O25:S33 O55:S57 O54:X54 O37:X52 AC37:AC39 AC43:AC51 AG37:AG54">
    <cfRule type="cellIs" dxfId="9" priority="40" stopIfTrue="1" operator="equal">
      <formula>#REF!</formula>
    </cfRule>
  </conditionalFormatting>
  <conditionalFormatting sqref="T13:W18 T25:W33 T55:W57">
    <cfRule type="cellIs" dxfId="8" priority="39" stopIfTrue="1" operator="equal">
      <formula>#REF!</formula>
    </cfRule>
  </conditionalFormatting>
  <conditionalFormatting sqref="X13:X18 X25:X33 X55:X57">
    <cfRule type="cellIs" dxfId="7" priority="37" stopIfTrue="1" operator="equal">
      <formula>#REF!</formula>
    </cfRule>
  </conditionalFormatting>
  <conditionalFormatting sqref="AC13:AC18 AC40:AC42 AC25:AC33 AC55:AC57">
    <cfRule type="cellIs" dxfId="6" priority="36" stopIfTrue="1" operator="equal">
      <formula>#REF!</formula>
    </cfRule>
  </conditionalFormatting>
  <conditionalFormatting sqref="AG13:AG15 AG22:AG33 AG55:AG57">
    <cfRule type="cellIs" dxfId="5" priority="26" stopIfTrue="1" operator="equal">
      <formula>#REF!</formula>
    </cfRule>
  </conditionalFormatting>
  <conditionalFormatting sqref="AG19:AG21">
    <cfRule type="cellIs" dxfId="4" priority="25" stopIfTrue="1" operator="equal">
      <formula>#REF!</formula>
    </cfRule>
  </conditionalFormatting>
  <conditionalFormatting sqref="T7:W12">
    <cfRule type="cellIs" dxfId="3" priority="14" stopIfTrue="1" operator="equal">
      <formula>#REF!</formula>
    </cfRule>
  </conditionalFormatting>
  <conditionalFormatting sqref="X7:X12">
    <cfRule type="cellIs" dxfId="2" priority="13" stopIfTrue="1" operator="equal">
      <formula>#REF!</formula>
    </cfRule>
  </conditionalFormatting>
  <conditionalFormatting sqref="AC7:AC12">
    <cfRule type="cellIs" dxfId="1" priority="12" stopIfTrue="1" operator="equal">
      <formula>#REF!</formula>
    </cfRule>
  </conditionalFormatting>
  <conditionalFormatting sqref="AG7:AG12">
    <cfRule type="cellIs" dxfId="0" priority="11" stopIfTrue="1" operator="equal">
      <formula>#REF!</formula>
    </cfRule>
  </conditionalFormatting>
  <pageMargins left="0.59055118110236227" right="0.39370078740157483" top="0.39370078740157483" bottom="0.19685039370078741" header="0.51181102362204722" footer="0"/>
  <pageSetup paperSize="8" scale="75" fitToWidth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分野別売上高(四半期 )</vt:lpstr>
    </vt:vector>
  </TitlesOfParts>
  <Company>オリンパスグループ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標準PC</dc:creator>
  <cp:lastModifiedBy>日尾　尚子</cp:lastModifiedBy>
  <cp:lastPrinted>2019-08-06T06:19:15Z</cp:lastPrinted>
  <dcterms:created xsi:type="dcterms:W3CDTF">2012-05-11T02:53:13Z</dcterms:created>
  <dcterms:modified xsi:type="dcterms:W3CDTF">2021-05-17T02:25:32Z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